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uria\Downloads\aaaaaaaaaaaaaaaaaa\"/>
    </mc:Choice>
  </mc:AlternateContent>
  <xr:revisionPtr revIDLastSave="0" documentId="13_ncr:1_{BB1DF3BD-66C0-460E-973A-6DB9AEB83D3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TATISTIQUES RESEAUX" sheetId="1" r:id="rId1"/>
    <sheet name="STATISTIQUES SITE NATI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19" i="2"/>
  <c r="D20" i="2"/>
  <c r="D19" i="2"/>
  <c r="R8" i="1" l="1"/>
  <c r="R6" i="1"/>
  <c r="R10" i="1"/>
  <c r="R7" i="1"/>
  <c r="R9" i="1"/>
</calcChain>
</file>

<file path=xl/sharedStrings.xml><?xml version="1.0" encoding="utf-8"?>
<sst xmlns="http://schemas.openxmlformats.org/spreadsheetml/2006/main" count="303" uniqueCount="141">
  <si>
    <t>RÉSEAUX SOCIAUX</t>
  </si>
  <si>
    <t>Facebook</t>
  </si>
  <si>
    <t>LinkedIn</t>
  </si>
  <si>
    <t>YouTube</t>
  </si>
  <si>
    <t>Twitter</t>
  </si>
  <si>
    <t>Instagram</t>
  </si>
  <si>
    <t>INFORMATIONS</t>
  </si>
  <si>
    <t>ANNÉES</t>
  </si>
  <si>
    <t>Ouverture du compte : décembre 2020</t>
  </si>
  <si>
    <t>Ouverture du compte : 27 juin 2023</t>
  </si>
  <si>
    <t>Ouverture du compte : 4 janvier 2010</t>
  </si>
  <si>
    <t>Ouverture du compte : 5 mai 2017</t>
  </si>
  <si>
    <t>Ouverture du compte : mai 2011</t>
  </si>
  <si>
    <t>TYPE DE DONNÉES</t>
  </si>
  <si>
    <t>/</t>
  </si>
  <si>
    <t>STATISTIQUES RÉSEAUX SOCIAUX (état au 17 avril 2024)</t>
  </si>
  <si>
    <t>Vues par post</t>
  </si>
  <si>
    <t>Vues par vidéo</t>
  </si>
  <si>
    <t>POST</t>
  </si>
  <si>
    <t>STORY</t>
  </si>
  <si>
    <t xml:space="preserve">POST </t>
  </si>
  <si>
    <t>MEDIAS</t>
  </si>
  <si>
    <t>MINIMUM</t>
  </si>
  <si>
    <t>MAXIMUM</t>
  </si>
  <si>
    <t>COUVERTURE</t>
  </si>
  <si>
    <t>Remarques</t>
  </si>
  <si>
    <t>Likes</t>
  </si>
  <si>
    <t>Comm.</t>
  </si>
  <si>
    <r>
      <t xml:space="preserve">380 000 </t>
    </r>
    <r>
      <rPr>
        <sz val="11"/>
        <color rgb="FFFF0000"/>
        <rFont val="Quicksand"/>
      </rPr>
      <t>*</t>
    </r>
  </si>
  <si>
    <t>Entre 5-7 campagnes 
tout au long de l'année</t>
  </si>
  <si>
    <t>Strasbourg</t>
  </si>
  <si>
    <t>Alsace Nord</t>
  </si>
  <si>
    <t>Alsace Sud</t>
  </si>
  <si>
    <t>fois 1,6</t>
  </si>
  <si>
    <t>fois 1,2</t>
  </si>
  <si>
    <t>fois 4</t>
  </si>
  <si>
    <t>fois 22</t>
  </si>
  <si>
    <t>fois 1,3</t>
  </si>
  <si>
    <t>NOMBRE ET TYPES DE PUBLICATIONS ORGANIQUES (par semaine)</t>
  </si>
  <si>
    <t>VIDÉO</t>
  </si>
  <si>
    <t>Partages</t>
  </si>
  <si>
    <t>Augmentation 2020 &gt; 2024</t>
  </si>
  <si>
    <r>
      <rPr>
        <sz val="11"/>
        <color rgb="FFFF0000"/>
        <rFont val="Quicksand"/>
      </rPr>
      <t xml:space="preserve">* </t>
    </r>
    <r>
      <rPr>
        <sz val="11"/>
        <color theme="1"/>
        <rFont val="Quicksand"/>
      </rPr>
      <t>RT de tweets de nos partenaires, dans lesquels le Vaisseau est mentionné (CNRS, Curieux Festival, Echosciences, CeA…)</t>
    </r>
  </si>
  <si>
    <t>MÉDIANE</t>
  </si>
  <si>
    <t>1/an</t>
  </si>
  <si>
    <r>
      <t>79 919</t>
    </r>
    <r>
      <rPr>
        <sz val="11"/>
        <color rgb="FFFF0000"/>
        <rFont val="Quicksand"/>
      </rPr>
      <t>*</t>
    </r>
  </si>
  <si>
    <t>COUVERTURE DES CONTENUS ORGANIQUES (vues par publication/vidéo)</t>
  </si>
  <si>
    <t>NOMBRE ABONNÉS</t>
  </si>
  <si>
    <t>NOMBRE DE MESSAGES PRIVÉS (par mois - augmentation en périodes scolaires)</t>
  </si>
  <si>
    <t>Statistiques similaires chaque année</t>
  </si>
  <si>
    <t>Visites sur le site</t>
  </si>
  <si>
    <t>Taux de rebond</t>
  </si>
  <si>
    <t>Visites provenant de moteurs de recherche</t>
  </si>
  <si>
    <t>Visites provenant de réseaux sociaux</t>
  </si>
  <si>
    <t>Visiteurs uniques</t>
  </si>
  <si>
    <t>Durée moyenne d'une visite</t>
  </si>
  <si>
    <t>7 min 09s</t>
  </si>
  <si>
    <t>8 min 25s</t>
  </si>
  <si>
    <t>France</t>
  </si>
  <si>
    <t>Allemagne</t>
  </si>
  <si>
    <t>Île-de-France</t>
  </si>
  <si>
    <t>Paris</t>
  </si>
  <si>
    <t>Auvergne-Rhône-Alpes</t>
  </si>
  <si>
    <t>Hauts-de-France</t>
  </si>
  <si>
    <t>Centre-Val de Loire</t>
  </si>
  <si>
    <t>Bourgogne-Franche-Comté</t>
  </si>
  <si>
    <t>Occitanie</t>
  </si>
  <si>
    <t>Baden-Württemberg</t>
  </si>
  <si>
    <t>Kirchdorf an der Iller</t>
  </si>
  <si>
    <t>Stuttgart (Degerloch)</t>
  </si>
  <si>
    <t>Frankfurt am Main</t>
  </si>
  <si>
    <t>Baden-Baden (Oos)</t>
  </si>
  <si>
    <t>États-Unis</t>
  </si>
  <si>
    <t>Royaume-Uni</t>
  </si>
  <si>
    <t>Espagne</t>
  </si>
  <si>
    <t>Madrid</t>
  </si>
  <si>
    <t>Meudon</t>
  </si>
  <si>
    <t>Nanterre</t>
  </si>
  <si>
    <t>Lille</t>
  </si>
  <si>
    <t>Lyon</t>
  </si>
  <si>
    <t>Luxembourg</t>
  </si>
  <si>
    <t>PAYS</t>
  </si>
  <si>
    <t>RÉGION</t>
  </si>
  <si>
    <t>VILLE</t>
  </si>
  <si>
    <t>DONNÉES</t>
  </si>
  <si>
    <t>Arrivée d'Aurianne, apprentie Community Manager, du 14 septembre 2020 au 5 novembre 2024</t>
  </si>
  <si>
    <t>2020-2021 : forte activité YouTube pendant Covid ("Le Vaisseau chez vous") + disponibilité de l'équipe de médiation pour la création des contenus / choix stratégique de privilégier d'autres canaux depuis 2022</t>
  </si>
  <si>
    <r>
      <rPr>
        <sz val="11"/>
        <color rgb="FFFF0000"/>
        <rFont val="Quicksand"/>
      </rPr>
      <t>*</t>
    </r>
    <r>
      <rPr>
        <sz val="11"/>
        <color theme="1"/>
        <rFont val="Quicksand"/>
      </rPr>
      <t xml:space="preserve"> Périmètre de diffusion &gt; ajout de l'Allemagne</t>
    </r>
  </si>
  <si>
    <t>Augmentation d'abonnés parisiens
(2024 : 13,9%)</t>
  </si>
  <si>
    <t>Majorité des données : abonnés non-localisables + Augmentation du public Alsace Sud car visé davantage par nos campagnes SMA</t>
  </si>
  <si>
    <t>Commentaires désactivés par YouTube car vidéos classées "YouTube Kids"</t>
  </si>
  <si>
    <t>Majoritairement, la communauté silencieuse regarde les posts, et les internautes plus actifs likent, commentent, partagent</t>
  </si>
  <si>
    <r>
      <rPr>
        <sz val="11"/>
        <color rgb="FFFF0000"/>
        <rFont val="Quicksand"/>
      </rPr>
      <t>*</t>
    </r>
    <r>
      <rPr>
        <sz val="11"/>
        <color theme="1"/>
        <rFont val="Quicksand"/>
      </rPr>
      <t xml:space="preserve"> Vidéo promotionnelle du Vaisseau, sponsorisée pendant les campagnes SMA</t>
    </r>
  </si>
  <si>
    <r>
      <rPr>
        <sz val="11"/>
        <color rgb="FFFF0000"/>
        <rFont val="Quicksand"/>
      </rPr>
      <t>*</t>
    </r>
    <r>
      <rPr>
        <sz val="11"/>
        <color theme="1"/>
        <rFont val="Quicksand"/>
      </rPr>
      <t xml:space="preserve"> Partages de nos posts, repartages de stories de visiteurs, stories de partenaires (Curieux Festival, prestas ateliers / spectacles…)</t>
    </r>
  </si>
  <si>
    <t>Taux de rebond : pourcentage de visiteurs qui accèdent à une page, puis quittent le site sans cliquer nulle part ni accéder à une autre page du même site. Doit être compris entre 50% (inquiétant) et 30% (excellent).</t>
  </si>
  <si>
    <t>Russie</t>
  </si>
  <si>
    <t>Italie</t>
  </si>
  <si>
    <t>Suisse</t>
  </si>
  <si>
    <t>Pays-Bas</t>
  </si>
  <si>
    <t>Belgique</t>
  </si>
  <si>
    <t>Ukraine</t>
  </si>
  <si>
    <t>Vaud</t>
  </si>
  <si>
    <t>Bern</t>
  </si>
  <si>
    <t>Basel</t>
  </si>
  <si>
    <t>YouTube (par an)</t>
  </si>
  <si>
    <t>Campagnes SMA : achats publicitaires pour mettre en avant des publication</t>
  </si>
  <si>
    <t>PROVENANCE ABONNÉS RÉSEAUX SOCIAUX : 2020 &amp; 2021</t>
  </si>
  <si>
    <t>PROVENANCE ABONNÉS RÉSEAUX SOCIAUX : 2022 &amp; 2023</t>
  </si>
  <si>
    <t>PROVENANCE ABONNÉS RÉSEAUX SOCIAUX : 2024</t>
  </si>
  <si>
    <t>Visites provenant de campagnes publicitaires</t>
  </si>
  <si>
    <t>Total données inconnues</t>
  </si>
  <si>
    <t>Primo-visiteurs sur le site Internet</t>
  </si>
  <si>
    <t xml:space="preserve">STATISTIQUES SITE INTERNET : Dates du 01/06/2023 au 31/12/2023 et du 01/01/2024 au 01/04/2024 </t>
  </si>
  <si>
    <t>CIBLES ABONNÉS RÉSEAUX SOCIAUX (en moyenne entre 2020 et 2024)</t>
  </si>
  <si>
    <t>Hommes : majoritairement entre 35 et 44 ans</t>
  </si>
  <si>
    <t>Femmes : majoritairement entre 35 et 44 ans</t>
  </si>
  <si>
    <t>Code couleur : cases grises VIDES = données non accessibles</t>
  </si>
  <si>
    <t>Visites entrés directement via l'adresse levaisseau.com</t>
  </si>
  <si>
    <t>PROVENANCE VISITEURS SITE INTERNET DU VAISSEAU (obtenues sous réservation d'acceptation des cookies)</t>
  </si>
  <si>
    <t>2023 : Données Inconnues : 92 562
2024 : Données Iconnues : 50 604
&gt; l'obtention de ces données se fait sous réservation d'acceptation des cookies</t>
  </si>
  <si>
    <t>Total données récoltées : provenance pays a minima</t>
  </si>
  <si>
    <t>ENGAGEMENT - MOYENNE (par publication)</t>
  </si>
  <si>
    <t>CAMPAGNES SMA : MISES EN AVANT PUBLICITAIRES DE POSTS ORGANIQUES EXISTANTS - COUVERTURE (vues sur ces publications)</t>
  </si>
  <si>
    <t>CAMPAGNES SMA : CAMPAGNES ACHATS PUBLICITAIRES SUR LES RÉSEAUX SOCIAUX - COUVERTURE (vues sur ces publications)</t>
  </si>
  <si>
    <t xml:space="preserve"> </t>
  </si>
  <si>
    <t>&gt; Nombre de publications triplé sur Facebook + création comptes LinkedIn et Insta avec l'arrivée d'Aurianne = représente aujourd'hui 110h par mois de travail (soit environ 4h30 par jour) : prises de vue (manips, ateliers…), retouches Photoshop, recherches idées, rédaction, plannification, modération</t>
  </si>
  <si>
    <t>&gt; Site Internet géré par Aurianne = représente aujourd'hui 72h par mois de travail (soit environ 3h par jour) : mises à jour du site (actus FR/DE/EN), création pages expositions + ajout photos, mise en ligne programmation culturelle sur le site Vaisseau + agendas culturels externes (Strasbourg Curieux, JDS, Explore Grand-Est...)</t>
  </si>
  <si>
    <t>Inscription Newsletter</t>
  </si>
  <si>
    <t>2020 à 2022 : ancien site Internet (analyse des statistiques sur Google Analytics + politique de cookies non mise en place)
septembre 2022 à juin 2023 : nouveau site internet avec utilisation de Google Analytics + politique de cookies mise en place
septembre 2022 à juin 2023 : nouveau site internet avec utilisation de Matomo + politique de cookies mise en place</t>
  </si>
  <si>
    <t>0 à 1</t>
  </si>
  <si>
    <t>7 voire plus</t>
  </si>
  <si>
    <r>
      <t>au moins 1/jour</t>
    </r>
    <r>
      <rPr>
        <sz val="11"/>
        <color rgb="FFFF0000"/>
        <rFont val="Quicksand"/>
      </rPr>
      <t xml:space="preserve"> *</t>
    </r>
  </si>
  <si>
    <t>6 à 7</t>
  </si>
  <si>
    <t>1 à 2</t>
  </si>
  <si>
    <r>
      <t xml:space="preserve">1 + les RTs </t>
    </r>
    <r>
      <rPr>
        <sz val="11"/>
        <color rgb="FFFF0000"/>
        <rFont val="Quicksand"/>
      </rPr>
      <t>*</t>
    </r>
  </si>
  <si>
    <t>1 à 2 + les RT</t>
  </si>
  <si>
    <t>21/an</t>
  </si>
  <si>
    <t>13/an</t>
  </si>
  <si>
    <t>7/an</t>
  </si>
  <si>
    <t>3/an</t>
  </si>
  <si>
    <t>2023 : changement d'agence pour le sponsoring &gt; Periscom à Dagré, changement de modalités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</si>
</sst>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Quicksand"/>
    </font>
    <font>
      <sz val="11"/>
      <color theme="1"/>
      <name val="Quicksand SemiBold"/>
    </font>
    <font>
      <sz val="10"/>
      <color theme="1"/>
      <name val="Quicksand"/>
    </font>
    <font>
      <sz val="11"/>
      <color rgb="FFFF0000"/>
      <name val="Quicksand"/>
    </font>
    <font>
      <sz val="11"/>
      <color theme="1"/>
      <name val="Calibri"/>
      <family val="2"/>
      <scheme val="minor"/>
    </font>
    <font>
      <sz val="11"/>
      <name val="Quicksand"/>
    </font>
    <font>
      <b/>
      <sz val="11"/>
      <color rgb="FFFF0000"/>
      <name val="Quicksand"/>
    </font>
    <font>
      <b/>
      <sz val="11"/>
      <color theme="1"/>
      <name val="Quicksand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6BC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184E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73DC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22">
    <xf numFmtId="0" fontId="0" fillId="0" borderId="0" xfId="0"/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 wrapText="1"/>
    </xf>
    <xf numFmtId="3" fontId="1" fillId="6" borderId="21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3" fontId="1" fillId="7" borderId="21" xfId="0" applyNumberFormat="1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1" fillId="3" borderId="39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3" fontId="1" fillId="4" borderId="14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3" fontId="1" fillId="5" borderId="14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3" fontId="1" fillId="7" borderId="14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" fillId="6" borderId="40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41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6" xfId="0" applyBorder="1"/>
    <xf numFmtId="3" fontId="1" fillId="7" borderId="1" xfId="0" applyNumberFormat="1" applyFont="1" applyFill="1" applyBorder="1" applyAlignment="1">
      <alignment horizontal="center" vertical="center"/>
    </xf>
    <xf numFmtId="3" fontId="1" fillId="6" borderId="39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1" fillId="6" borderId="14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3" fontId="1" fillId="3" borderId="21" xfId="0" applyNumberFormat="1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3" fontId="1" fillId="5" borderId="2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20" fontId="2" fillId="6" borderId="10" xfId="0" applyNumberFormat="1" applyFont="1" applyFill="1" applyBorder="1" applyAlignment="1">
      <alignment horizontal="center" vertical="center"/>
    </xf>
    <xf numFmtId="3" fontId="1" fillId="6" borderId="14" xfId="0" applyNumberFormat="1" applyFont="1" applyFill="1" applyBorder="1" applyAlignment="1">
      <alignment horizontal="center" vertical="center" wrapText="1"/>
    </xf>
    <xf numFmtId="3" fontId="1" fillId="5" borderId="14" xfId="0" applyNumberFormat="1" applyFont="1" applyFill="1" applyBorder="1" applyAlignment="1">
      <alignment horizontal="center" vertical="center"/>
    </xf>
    <xf numFmtId="3" fontId="1" fillId="5" borderId="2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3" fontId="1" fillId="3" borderId="39" xfId="0" applyNumberFormat="1" applyFont="1" applyFill="1" applyBorder="1" applyAlignment="1">
      <alignment horizontal="center" vertical="center"/>
    </xf>
    <xf numFmtId="3" fontId="1" fillId="4" borderId="39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8" borderId="1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vertical="center"/>
    </xf>
    <xf numFmtId="0" fontId="2" fillId="2" borderId="56" xfId="0" applyFont="1" applyFill="1" applyBorder="1" applyAlignment="1">
      <alignment vertical="center"/>
    </xf>
    <xf numFmtId="0" fontId="1" fillId="7" borderId="17" xfId="0" applyFont="1" applyFill="1" applyBorder="1" applyAlignment="1">
      <alignment horizontal="center" vertical="center"/>
    </xf>
    <xf numFmtId="164" fontId="1" fillId="7" borderId="46" xfId="1" applyNumberFormat="1" applyFont="1" applyFill="1" applyBorder="1" applyAlignment="1">
      <alignment horizontal="center" vertical="center"/>
    </xf>
    <xf numFmtId="164" fontId="1" fillId="7" borderId="9" xfId="1" applyNumberFormat="1" applyFont="1" applyFill="1" applyBorder="1" applyAlignment="1">
      <alignment horizontal="center" vertical="center"/>
    </xf>
    <xf numFmtId="164" fontId="1" fillId="7" borderId="41" xfId="1" applyNumberFormat="1" applyFont="1" applyFill="1" applyBorder="1" applyAlignment="1">
      <alignment horizontal="center" vertical="center"/>
    </xf>
    <xf numFmtId="164" fontId="1" fillId="7" borderId="6" xfId="1" applyNumberFormat="1" applyFont="1" applyFill="1" applyBorder="1" applyAlignment="1">
      <alignment horizontal="center" vertical="center"/>
    </xf>
    <xf numFmtId="164" fontId="1" fillId="7" borderId="5" xfId="1" applyNumberFormat="1" applyFont="1" applyFill="1" applyBorder="1" applyAlignment="1">
      <alignment horizontal="center" vertical="center"/>
    </xf>
    <xf numFmtId="164" fontId="1" fillId="8" borderId="6" xfId="1" applyNumberFormat="1" applyFont="1" applyFill="1" applyBorder="1" applyAlignment="1">
      <alignment horizontal="center" vertical="center"/>
    </xf>
    <xf numFmtId="164" fontId="1" fillId="8" borderId="5" xfId="1" applyNumberFormat="1" applyFont="1" applyFill="1" applyBorder="1" applyAlignment="1">
      <alignment horizontal="center" vertical="center"/>
    </xf>
    <xf numFmtId="164" fontId="1" fillId="8" borderId="14" xfId="1" applyNumberFormat="1" applyFont="1" applyFill="1" applyBorder="1" applyAlignment="1">
      <alignment horizontal="center" vertical="center"/>
    </xf>
    <xf numFmtId="9" fontId="1" fillId="7" borderId="14" xfId="1" applyFont="1" applyFill="1" applyBorder="1" applyAlignment="1">
      <alignment horizontal="center" vertical="center"/>
    </xf>
    <xf numFmtId="9" fontId="1" fillId="7" borderId="5" xfId="1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0" fillId="7" borderId="0" xfId="0" applyFill="1" applyAlignment="1">
      <alignment horizontal="center" vertical="center"/>
    </xf>
    <xf numFmtId="0" fontId="2" fillId="0" borderId="13" xfId="0" applyFont="1" applyBorder="1"/>
    <xf numFmtId="0" fontId="2" fillId="0" borderId="15" xfId="0" applyFont="1" applyBorder="1"/>
    <xf numFmtId="0" fontId="2" fillId="0" borderId="6" xfId="0" applyFont="1" applyBorder="1"/>
    <xf numFmtId="0" fontId="2" fillId="0" borderId="30" xfId="0" applyFont="1" applyBorder="1"/>
    <xf numFmtId="0" fontId="1" fillId="6" borderId="0" xfId="0" applyFont="1" applyFill="1" applyAlignment="1">
      <alignment horizontal="center" vertical="center"/>
    </xf>
    <xf numFmtId="3" fontId="1" fillId="6" borderId="27" xfId="0" applyNumberFormat="1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3" fontId="1" fillId="6" borderId="26" xfId="0" applyNumberFormat="1" applyFont="1" applyFill="1" applyBorder="1" applyAlignment="1">
      <alignment horizontal="center" vertical="center"/>
    </xf>
    <xf numFmtId="164" fontId="1" fillId="6" borderId="27" xfId="0" applyNumberFormat="1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/>
    </xf>
    <xf numFmtId="10" fontId="6" fillId="7" borderId="2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3" fontId="1" fillId="7" borderId="27" xfId="0" applyNumberFormat="1" applyFont="1" applyFill="1" applyBorder="1" applyAlignment="1">
      <alignment horizontal="center" vertical="center"/>
    </xf>
    <xf numFmtId="0" fontId="2" fillId="0" borderId="38" xfId="0" applyFont="1" applyBorder="1"/>
    <xf numFmtId="0" fontId="2" fillId="0" borderId="47" xfId="0" applyFont="1" applyBorder="1"/>
    <xf numFmtId="0" fontId="0" fillId="0" borderId="0" xfId="0" applyAlignment="1">
      <alignment horizontal="center" vertical="center"/>
    </xf>
    <xf numFmtId="3" fontId="1" fillId="7" borderId="26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left" vertical="center"/>
    </xf>
    <xf numFmtId="3" fontId="1" fillId="6" borderId="37" xfId="0" applyNumberFormat="1" applyFont="1" applyFill="1" applyBorder="1" applyAlignment="1">
      <alignment horizontal="center" vertical="center"/>
    </xf>
    <xf numFmtId="3" fontId="1" fillId="7" borderId="2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3" fontId="1" fillId="10" borderId="27" xfId="0" applyNumberFormat="1" applyFont="1" applyFill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/>
    </xf>
    <xf numFmtId="0" fontId="1" fillId="10" borderId="28" xfId="0" applyFont="1" applyFill="1" applyBorder="1" applyAlignment="1">
      <alignment horizontal="center" vertical="center"/>
    </xf>
    <xf numFmtId="3" fontId="1" fillId="10" borderId="45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62" xfId="0" applyFont="1" applyBorder="1"/>
    <xf numFmtId="0" fontId="2" fillId="0" borderId="44" xfId="0" applyFont="1" applyBorder="1"/>
    <xf numFmtId="0" fontId="2" fillId="0" borderId="6" xfId="0" applyFont="1" applyBorder="1" applyAlignment="1">
      <alignment horizontal="left" vertical="center"/>
    </xf>
    <xf numFmtId="3" fontId="1" fillId="9" borderId="45" xfId="0" applyNumberFormat="1" applyFont="1" applyFill="1" applyBorder="1" applyAlignment="1">
      <alignment horizontal="center" vertical="center"/>
    </xf>
    <xf numFmtId="3" fontId="1" fillId="9" borderId="27" xfId="0" applyNumberFormat="1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3" fontId="2" fillId="11" borderId="28" xfId="0" applyNumberFormat="1" applyFont="1" applyFill="1" applyBorder="1" applyAlignment="1">
      <alignment horizontal="center" vertical="center"/>
    </xf>
    <xf numFmtId="3" fontId="2" fillId="12" borderId="28" xfId="0" applyNumberFormat="1" applyFont="1" applyFill="1" applyBorder="1" applyAlignment="1">
      <alignment horizontal="center" vertical="center"/>
    </xf>
    <xf numFmtId="3" fontId="2" fillId="11" borderId="45" xfId="0" applyNumberFormat="1" applyFont="1" applyFill="1" applyBorder="1" applyAlignment="1">
      <alignment horizontal="center" vertical="center"/>
    </xf>
    <xf numFmtId="3" fontId="2" fillId="12" borderId="45" xfId="0" applyNumberFormat="1" applyFont="1" applyFill="1" applyBorder="1" applyAlignment="1">
      <alignment horizontal="center" vertical="center"/>
    </xf>
    <xf numFmtId="9" fontId="3" fillId="0" borderId="6" xfId="1" quotePrefix="1" applyFont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3" fontId="1" fillId="6" borderId="28" xfId="0" applyNumberFormat="1" applyFont="1" applyFill="1" applyBorder="1" applyAlignment="1">
      <alignment horizontal="center" vertical="center"/>
    </xf>
    <xf numFmtId="3" fontId="1" fillId="7" borderId="37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9" fontId="1" fillId="3" borderId="21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9" fontId="6" fillId="5" borderId="7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6" fillId="5" borderId="22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8" borderId="44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3" fontId="1" fillId="5" borderId="10" xfId="0" applyNumberFormat="1" applyFont="1" applyFill="1" applyBorder="1" applyAlignment="1">
      <alignment horizontal="center" vertical="center"/>
    </xf>
    <xf numFmtId="3" fontId="1" fillId="5" borderId="11" xfId="0" applyNumberFormat="1" applyFont="1" applyFill="1" applyBorder="1" applyAlignment="1">
      <alignment horizontal="center" vertical="center"/>
    </xf>
    <xf numFmtId="3" fontId="1" fillId="5" borderId="12" xfId="0" applyNumberFormat="1" applyFont="1" applyFill="1" applyBorder="1" applyAlignment="1">
      <alignment horizontal="center" vertical="center"/>
    </xf>
    <xf numFmtId="3" fontId="1" fillId="6" borderId="10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1" fillId="6" borderId="12" xfId="0" applyNumberFormat="1" applyFont="1" applyFill="1" applyBorder="1" applyAlignment="1">
      <alignment horizontal="center" vertical="center"/>
    </xf>
    <xf numFmtId="3" fontId="1" fillId="7" borderId="46" xfId="0" applyNumberFormat="1" applyFont="1" applyFill="1" applyBorder="1" applyAlignment="1">
      <alignment horizontal="center" vertical="center"/>
    </xf>
    <xf numFmtId="3" fontId="1" fillId="7" borderId="4" xfId="0" applyNumberFormat="1" applyFont="1" applyFill="1" applyBorder="1" applyAlignment="1">
      <alignment horizontal="center" vertical="center"/>
    </xf>
    <xf numFmtId="3" fontId="1" fillId="7" borderId="41" xfId="0" applyNumberFormat="1" applyFont="1" applyFill="1" applyBorder="1" applyAlignment="1">
      <alignment horizontal="center" vertical="center"/>
    </xf>
    <xf numFmtId="3" fontId="1" fillId="6" borderId="38" xfId="0" applyNumberFormat="1" applyFont="1" applyFill="1" applyBorder="1" applyAlignment="1">
      <alignment horizontal="center" vertical="center"/>
    </xf>
    <xf numFmtId="3" fontId="1" fillId="6" borderId="2" xfId="0" applyNumberFormat="1" applyFont="1" applyFill="1" applyBorder="1" applyAlignment="1">
      <alignment horizontal="center" vertical="center"/>
    </xf>
    <xf numFmtId="3" fontId="1" fillId="6" borderId="39" xfId="0" applyNumberFormat="1" applyFont="1" applyFill="1" applyBorder="1" applyAlignment="1">
      <alignment horizontal="center" vertical="center"/>
    </xf>
    <xf numFmtId="3" fontId="1" fillId="6" borderId="13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1" fillId="6" borderId="14" xfId="0" applyNumberFormat="1" applyFont="1" applyFill="1" applyBorder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1" fillId="7" borderId="14" xfId="0" applyNumberFormat="1" applyFont="1" applyFill="1" applyBorder="1" applyAlignment="1">
      <alignment horizontal="center" vertical="center"/>
    </xf>
    <xf numFmtId="3" fontId="1" fillId="7" borderId="47" xfId="0" applyNumberFormat="1" applyFont="1" applyFill="1" applyBorder="1" applyAlignment="1">
      <alignment horizontal="center" vertical="center" wrapText="1"/>
    </xf>
    <xf numFmtId="3" fontId="1" fillId="7" borderId="2" xfId="0" applyNumberFormat="1" applyFont="1" applyFill="1" applyBorder="1" applyAlignment="1">
      <alignment horizontal="center" vertical="center" wrapText="1"/>
    </xf>
    <xf numFmtId="3" fontId="1" fillId="7" borderId="39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3" fontId="1" fillId="7" borderId="10" xfId="0" applyNumberFormat="1" applyFont="1" applyFill="1" applyBorder="1" applyAlignment="1">
      <alignment horizontal="center" vertical="center"/>
    </xf>
    <xf numFmtId="3" fontId="1" fillId="7" borderId="11" xfId="0" applyNumberFormat="1" applyFont="1" applyFill="1" applyBorder="1" applyAlignment="1">
      <alignment horizontal="center" vertical="center"/>
    </xf>
    <xf numFmtId="3" fontId="1" fillId="7" borderId="38" xfId="0" applyNumberFormat="1" applyFont="1" applyFill="1" applyBorder="1" applyAlignment="1">
      <alignment horizontal="center" vertical="center"/>
    </xf>
    <xf numFmtId="3" fontId="1" fillId="7" borderId="2" xfId="0" applyNumberFormat="1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 wrapText="1"/>
    </xf>
    <xf numFmtId="3" fontId="1" fillId="3" borderId="19" xfId="0" applyNumberFormat="1" applyFont="1" applyFill="1" applyBorder="1" applyAlignment="1">
      <alignment horizontal="center" vertical="center" wrapText="1"/>
    </xf>
    <xf numFmtId="3" fontId="1" fillId="3" borderId="20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3" fontId="1" fillId="5" borderId="18" xfId="0" applyNumberFormat="1" applyFont="1" applyFill="1" applyBorder="1" applyAlignment="1">
      <alignment horizontal="center" vertical="center"/>
    </xf>
    <xf numFmtId="3" fontId="1" fillId="5" borderId="19" xfId="0" applyNumberFormat="1" applyFont="1" applyFill="1" applyBorder="1" applyAlignment="1">
      <alignment horizontal="center" vertical="center"/>
    </xf>
    <xf numFmtId="3" fontId="1" fillId="5" borderId="20" xfId="0" applyNumberFormat="1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/>
    </xf>
    <xf numFmtId="3" fontId="1" fillId="4" borderId="20" xfId="0" applyNumberFormat="1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8" borderId="21" xfId="1" applyNumberFormat="1" applyFont="1" applyFill="1" applyBorder="1" applyAlignment="1">
      <alignment horizontal="center" vertical="center"/>
    </xf>
    <xf numFmtId="164" fontId="1" fillId="8" borderId="6" xfId="1" applyNumberFormat="1" applyFont="1" applyFill="1" applyBorder="1" applyAlignment="1">
      <alignment horizontal="center" vertical="center"/>
    </xf>
    <xf numFmtId="164" fontId="1" fillId="8" borderId="5" xfId="1" applyNumberFormat="1" applyFont="1" applyFill="1" applyBorder="1" applyAlignment="1">
      <alignment horizontal="center" vertical="center"/>
    </xf>
    <xf numFmtId="164" fontId="1" fillId="8" borderId="22" xfId="1" applyNumberFormat="1" applyFont="1" applyFill="1" applyBorder="1" applyAlignment="1">
      <alignment horizontal="center" vertical="center"/>
    </xf>
    <xf numFmtId="164" fontId="1" fillId="5" borderId="23" xfId="1" applyNumberFormat="1" applyFont="1" applyFill="1" applyBorder="1" applyAlignment="1">
      <alignment horizontal="center" vertical="center"/>
    </xf>
    <xf numFmtId="164" fontId="1" fillId="5" borderId="30" xfId="1" applyNumberFormat="1" applyFont="1" applyFill="1" applyBorder="1" applyAlignment="1">
      <alignment horizontal="center" vertical="center"/>
    </xf>
    <xf numFmtId="164" fontId="1" fillId="5" borderId="44" xfId="1" applyNumberFormat="1" applyFont="1" applyFill="1" applyBorder="1" applyAlignment="1">
      <alignment horizontal="center" vertical="center"/>
    </xf>
    <xf numFmtId="3" fontId="1" fillId="7" borderId="18" xfId="0" applyNumberFormat="1" applyFont="1" applyFill="1" applyBorder="1" applyAlignment="1">
      <alignment horizontal="center" vertical="center"/>
    </xf>
    <xf numFmtId="3" fontId="1" fillId="7" borderId="19" xfId="0" applyNumberFormat="1" applyFont="1" applyFill="1" applyBorder="1" applyAlignment="1">
      <alignment horizontal="center" vertical="center"/>
    </xf>
    <xf numFmtId="3" fontId="1" fillId="7" borderId="20" xfId="0" applyNumberFormat="1" applyFont="1" applyFill="1" applyBorder="1" applyAlignment="1">
      <alignment horizontal="center" vertical="center"/>
    </xf>
    <xf numFmtId="3" fontId="1" fillId="7" borderId="21" xfId="0" applyNumberFormat="1" applyFont="1" applyFill="1" applyBorder="1" applyAlignment="1">
      <alignment horizontal="center" vertical="center"/>
    </xf>
    <xf numFmtId="3" fontId="1" fillId="7" borderId="7" xfId="0" applyNumberFormat="1" applyFont="1" applyFill="1" applyBorder="1" applyAlignment="1">
      <alignment horizontal="center" vertical="center"/>
    </xf>
    <xf numFmtId="3" fontId="1" fillId="7" borderId="22" xfId="0" applyNumberFormat="1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3" fontId="1" fillId="6" borderId="18" xfId="0" applyNumberFormat="1" applyFont="1" applyFill="1" applyBorder="1" applyAlignment="1">
      <alignment horizontal="center" vertical="center"/>
    </xf>
    <xf numFmtId="3" fontId="1" fillId="6" borderId="19" xfId="0" applyNumberFormat="1" applyFont="1" applyFill="1" applyBorder="1" applyAlignment="1">
      <alignment horizontal="center" vertical="center"/>
    </xf>
    <xf numFmtId="3" fontId="1" fillId="6" borderId="20" xfId="0" applyNumberFormat="1" applyFont="1" applyFill="1" applyBorder="1" applyAlignment="1">
      <alignment horizontal="center" vertical="center"/>
    </xf>
    <xf numFmtId="3" fontId="1" fillId="6" borderId="21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3" fontId="1" fillId="6" borderId="7" xfId="0" applyNumberFormat="1" applyFont="1" applyFill="1" applyBorder="1" applyAlignment="1">
      <alignment horizontal="center" vertical="center"/>
    </xf>
    <xf numFmtId="3" fontId="1" fillId="6" borderId="22" xfId="0" applyNumberFormat="1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164" fontId="1" fillId="3" borderId="18" xfId="1" applyNumberFormat="1" applyFont="1" applyFill="1" applyBorder="1" applyAlignment="1">
      <alignment horizontal="center" vertical="center"/>
    </xf>
    <xf numFmtId="164" fontId="1" fillId="3" borderId="29" xfId="1" applyNumberFormat="1" applyFont="1" applyFill="1" applyBorder="1" applyAlignment="1">
      <alignment horizontal="center" vertical="center"/>
    </xf>
    <xf numFmtId="9" fontId="1" fillId="3" borderId="21" xfId="1" applyFont="1" applyFill="1" applyBorder="1" applyAlignment="1">
      <alignment horizontal="center" vertical="center"/>
    </xf>
    <xf numFmtId="9" fontId="1" fillId="3" borderId="6" xfId="1" applyFont="1" applyFill="1" applyBorder="1" applyAlignment="1">
      <alignment horizontal="center" vertical="center"/>
    </xf>
    <xf numFmtId="9" fontId="1" fillId="3" borderId="55" xfId="1" applyFont="1" applyFill="1" applyBorder="1" applyAlignment="1">
      <alignment horizontal="center" vertical="center"/>
    </xf>
    <xf numFmtId="9" fontId="1" fillId="3" borderId="29" xfId="1" applyFont="1" applyFill="1" applyBorder="1" applyAlignment="1">
      <alignment horizontal="center" vertical="center"/>
    </xf>
    <xf numFmtId="9" fontId="1" fillId="3" borderId="5" xfId="1" applyFont="1" applyFill="1" applyBorder="1" applyAlignment="1">
      <alignment horizontal="center" vertical="center"/>
    </xf>
    <xf numFmtId="9" fontId="1" fillId="3" borderId="20" xfId="1" applyFont="1" applyFill="1" applyBorder="1" applyAlignment="1">
      <alignment horizontal="center" vertical="center"/>
    </xf>
    <xf numFmtId="9" fontId="1" fillId="3" borderId="22" xfId="1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164" fontId="6" fillId="5" borderId="24" xfId="0" applyNumberFormat="1" applyFont="1" applyFill="1" applyBorder="1" applyAlignment="1">
      <alignment horizontal="center" vertical="center"/>
    </xf>
    <xf numFmtId="164" fontId="6" fillId="5" borderId="25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164" fontId="1" fillId="3" borderId="24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 vertical="center"/>
    </xf>
    <xf numFmtId="164" fontId="1" fillId="5" borderId="25" xfId="1" applyNumberFormat="1" applyFont="1" applyFill="1" applyBorder="1" applyAlignment="1">
      <alignment horizontal="center" vertical="center"/>
    </xf>
    <xf numFmtId="164" fontId="1" fillId="5" borderId="18" xfId="1" applyNumberFormat="1" applyFont="1" applyFill="1" applyBorder="1" applyAlignment="1">
      <alignment horizontal="center" vertical="center"/>
    </xf>
    <xf numFmtId="164" fontId="1" fillId="5" borderId="29" xfId="1" applyNumberFormat="1" applyFont="1" applyFill="1" applyBorder="1" applyAlignment="1">
      <alignment horizontal="center" vertical="center"/>
    </xf>
    <xf numFmtId="164" fontId="1" fillId="5" borderId="55" xfId="1" applyNumberFormat="1" applyFont="1" applyFill="1" applyBorder="1" applyAlignment="1">
      <alignment horizontal="center" vertical="center"/>
    </xf>
    <xf numFmtId="164" fontId="1" fillId="5" borderId="20" xfId="1" applyNumberFormat="1" applyFont="1" applyFill="1" applyBorder="1" applyAlignment="1">
      <alignment horizontal="center" vertical="center"/>
    </xf>
    <xf numFmtId="164" fontId="1" fillId="5" borderId="21" xfId="1" applyNumberFormat="1" applyFont="1" applyFill="1" applyBorder="1" applyAlignment="1">
      <alignment horizontal="center" vertical="center"/>
    </xf>
    <xf numFmtId="164" fontId="1" fillId="5" borderId="6" xfId="1" applyNumberFormat="1" applyFont="1" applyFill="1" applyBorder="1" applyAlignment="1">
      <alignment horizontal="center" vertical="center"/>
    </xf>
    <xf numFmtId="164" fontId="1" fillId="5" borderId="5" xfId="1" applyNumberFormat="1" applyFont="1" applyFill="1" applyBorder="1" applyAlignment="1">
      <alignment horizontal="center" vertical="center"/>
    </xf>
    <xf numFmtId="164" fontId="1" fillId="5" borderId="22" xfId="1" applyNumberFormat="1" applyFont="1" applyFill="1" applyBorder="1" applyAlignment="1">
      <alignment horizontal="center" vertical="center"/>
    </xf>
    <xf numFmtId="164" fontId="1" fillId="3" borderId="23" xfId="1" applyNumberFormat="1" applyFont="1" applyFill="1" applyBorder="1" applyAlignment="1">
      <alignment horizontal="center" vertical="center"/>
    </xf>
    <xf numFmtId="164" fontId="1" fillId="3" borderId="30" xfId="1" applyNumberFormat="1" applyFont="1" applyFill="1" applyBorder="1" applyAlignment="1">
      <alignment horizontal="center" vertical="center"/>
    </xf>
    <xf numFmtId="164" fontId="1" fillId="3" borderId="44" xfId="1" applyNumberFormat="1" applyFont="1" applyFill="1" applyBorder="1" applyAlignment="1">
      <alignment horizontal="center" vertical="center"/>
    </xf>
    <xf numFmtId="164" fontId="1" fillId="3" borderId="25" xfId="1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9" fontId="3" fillId="0" borderId="13" xfId="1" quotePrefix="1" applyFont="1" applyBorder="1" applyAlignment="1">
      <alignment horizontal="center" vertical="center" wrapText="1"/>
    </xf>
    <xf numFmtId="9" fontId="3" fillId="0" borderId="1" xfId="1" quotePrefix="1" applyFont="1" applyBorder="1" applyAlignment="1">
      <alignment horizontal="center" vertical="center" wrapText="1"/>
    </xf>
    <xf numFmtId="9" fontId="3" fillId="0" borderId="14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9" xfId="0" applyBorder="1" applyAlignment="1">
      <alignment horizontal="center"/>
    </xf>
    <xf numFmtId="9" fontId="3" fillId="0" borderId="50" xfId="1" quotePrefix="1" applyFont="1" applyBorder="1" applyAlignment="1">
      <alignment horizontal="center" vertical="center" wrapText="1"/>
    </xf>
    <xf numFmtId="9" fontId="3" fillId="0" borderId="3" xfId="1" quotePrefix="1" applyFont="1" applyBorder="1" applyAlignment="1">
      <alignment horizontal="center" vertical="center" wrapText="1"/>
    </xf>
    <xf numFmtId="9" fontId="3" fillId="0" borderId="64" xfId="1" quotePrefix="1" applyFont="1" applyBorder="1" applyAlignment="1">
      <alignment horizontal="center" vertical="center" wrapText="1"/>
    </xf>
    <xf numFmtId="9" fontId="3" fillId="0" borderId="10" xfId="1" quotePrefix="1" applyFont="1" applyBorder="1" applyAlignment="1">
      <alignment horizontal="center" vertical="center" wrapText="1"/>
    </xf>
    <xf numFmtId="9" fontId="3" fillId="0" borderId="11" xfId="1" quotePrefix="1" applyFont="1" applyBorder="1" applyAlignment="1">
      <alignment horizontal="center" vertical="center" wrapText="1"/>
    </xf>
    <xf numFmtId="9" fontId="3" fillId="0" borderId="12" xfId="1" quotePrefix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6" xfId="1" quotePrefix="1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top"/>
    </xf>
    <xf numFmtId="0" fontId="2" fillId="2" borderId="61" xfId="0" applyFont="1" applyFill="1" applyBorder="1" applyAlignment="1">
      <alignment horizontal="center" vertical="top"/>
    </xf>
    <xf numFmtId="0" fontId="2" fillId="2" borderId="52" xfId="0" applyFont="1" applyFill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2" borderId="51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7" fillId="0" borderId="6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1" fillId="7" borderId="13" xfId="0" applyNumberFormat="1" applyFont="1" applyFill="1" applyBorder="1" applyAlignment="1">
      <alignment horizontal="center" vertical="center"/>
    </xf>
    <xf numFmtId="3" fontId="1" fillId="7" borderId="12" xfId="0" applyNumberFormat="1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3" fontId="1" fillId="7" borderId="39" xfId="0" applyNumberFormat="1" applyFont="1" applyFill="1" applyBorder="1" applyAlignment="1">
      <alignment horizontal="center" vertical="center"/>
    </xf>
    <xf numFmtId="164" fontId="1" fillId="3" borderId="21" xfId="1" applyNumberFormat="1" applyFont="1" applyFill="1" applyBorder="1" applyAlignment="1">
      <alignment horizontal="center" vertical="center"/>
    </xf>
    <xf numFmtId="164" fontId="1" fillId="3" borderId="6" xfId="1" applyNumberFormat="1" applyFont="1" applyFill="1" applyBorder="1" applyAlignment="1">
      <alignment horizontal="center" vertical="center"/>
    </xf>
    <xf numFmtId="164" fontId="1" fillId="3" borderId="5" xfId="1" applyNumberFormat="1" applyFont="1" applyFill="1" applyBorder="1" applyAlignment="1">
      <alignment horizontal="center" vertical="center"/>
    </xf>
    <xf numFmtId="164" fontId="1" fillId="3" borderId="22" xfId="1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73DCF"/>
      <color rgb="FFC25CD6"/>
      <color rgb="FFD184E0"/>
      <color rgb="FFE6BC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zoomScale="85" zoomScaleNormal="85" workbookViewId="0">
      <pane xSplit="1" topLeftCell="B1" activePane="topRight" state="frozen"/>
      <selection pane="topRight" activeCell="F17" sqref="F17:G17"/>
    </sheetView>
  </sheetViews>
  <sheetFormatPr baseColWidth="10" defaultRowHeight="15" x14ac:dyDescent="0.25"/>
  <cols>
    <col min="1" max="1" width="26.5703125" customWidth="1"/>
    <col min="2" max="2" width="45.140625" customWidth="1"/>
    <col min="3" max="3" width="12.7109375" customWidth="1"/>
    <col min="4" max="4" width="13.7109375" customWidth="1"/>
    <col min="5" max="5" width="13" customWidth="1"/>
    <col min="6" max="14" width="12.7109375" customWidth="1"/>
    <col min="15" max="15" width="18" customWidth="1"/>
    <col min="16" max="16" width="15.5703125" customWidth="1"/>
    <col min="17" max="17" width="18" customWidth="1"/>
    <col min="18" max="18" width="46.42578125" customWidth="1"/>
  </cols>
  <sheetData>
    <row r="1" spans="1:19" ht="20.25" customHeight="1" x14ac:dyDescent="0.25">
      <c r="A1" s="283" t="s">
        <v>15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35" t="s">
        <v>116</v>
      </c>
    </row>
    <row r="2" spans="1:19" ht="20.25" customHeight="1" thickBot="1" x14ac:dyDescent="0.3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35"/>
    </row>
    <row r="3" spans="1:19" ht="23.45" customHeight="1" thickBot="1" x14ac:dyDescent="0.5">
      <c r="A3" s="217" t="s">
        <v>0</v>
      </c>
      <c r="B3" s="311" t="s">
        <v>6</v>
      </c>
      <c r="C3" s="285" t="s">
        <v>7</v>
      </c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7"/>
      <c r="R3" s="236" t="s">
        <v>85</v>
      </c>
    </row>
    <row r="4" spans="1:19" ht="34.9" customHeight="1" thickBot="1" x14ac:dyDescent="0.3">
      <c r="A4" s="310"/>
      <c r="B4" s="312"/>
      <c r="C4" s="313">
        <v>2020</v>
      </c>
      <c r="D4" s="314"/>
      <c r="E4" s="315"/>
      <c r="F4" s="316">
        <v>2021</v>
      </c>
      <c r="G4" s="317"/>
      <c r="H4" s="318"/>
      <c r="I4" s="340">
        <v>2022</v>
      </c>
      <c r="J4" s="341"/>
      <c r="K4" s="342"/>
      <c r="L4" s="280">
        <v>2023</v>
      </c>
      <c r="M4" s="281"/>
      <c r="N4" s="282"/>
      <c r="O4" s="288">
        <v>2024</v>
      </c>
      <c r="P4" s="289"/>
      <c r="Q4" s="290"/>
      <c r="R4" s="236"/>
    </row>
    <row r="5" spans="1:19" s="53" customFormat="1" ht="30" customHeight="1" thickBot="1" x14ac:dyDescent="0.3">
      <c r="A5" s="291" t="s">
        <v>47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85" t="s">
        <v>41</v>
      </c>
    </row>
    <row r="6" spans="1:19" ht="20.25" x14ac:dyDescent="0.25">
      <c r="A6" s="4" t="s">
        <v>1</v>
      </c>
      <c r="B6" s="1" t="s">
        <v>10</v>
      </c>
      <c r="C6" s="300">
        <v>10562</v>
      </c>
      <c r="D6" s="301"/>
      <c r="E6" s="302"/>
      <c r="F6" s="328">
        <v>12549</v>
      </c>
      <c r="G6" s="329"/>
      <c r="H6" s="330"/>
      <c r="I6" s="319">
        <v>13752</v>
      </c>
      <c r="J6" s="320"/>
      <c r="K6" s="321"/>
      <c r="L6" s="368">
        <v>14873</v>
      </c>
      <c r="M6" s="369"/>
      <c r="N6" s="370"/>
      <c r="O6" s="356">
        <v>16347</v>
      </c>
      <c r="P6" s="357"/>
      <c r="Q6" s="358"/>
      <c r="R6" s="213">
        <f>(O6-C6)/C6</f>
        <v>0.54771823518273055</v>
      </c>
      <c r="S6" s="194" t="s">
        <v>33</v>
      </c>
    </row>
    <row r="7" spans="1:19" ht="20.25" x14ac:dyDescent="0.25">
      <c r="A7" s="5" t="s">
        <v>5</v>
      </c>
      <c r="B7" s="195" t="s">
        <v>9</v>
      </c>
      <c r="C7" s="303" t="s">
        <v>14</v>
      </c>
      <c r="D7" s="221"/>
      <c r="E7" s="222"/>
      <c r="F7" s="331" t="s">
        <v>14</v>
      </c>
      <c r="G7" s="332"/>
      <c r="H7" s="333"/>
      <c r="I7" s="322" t="s">
        <v>14</v>
      </c>
      <c r="J7" s="323"/>
      <c r="K7" s="324"/>
      <c r="L7" s="371">
        <v>1023</v>
      </c>
      <c r="M7" s="372"/>
      <c r="N7" s="373"/>
      <c r="O7" s="359">
        <v>1532</v>
      </c>
      <c r="P7" s="360"/>
      <c r="Q7" s="361"/>
      <c r="R7" s="213">
        <f>(O7-L7)/L7</f>
        <v>0.49755620723362659</v>
      </c>
      <c r="S7" s="194" t="s">
        <v>34</v>
      </c>
    </row>
    <row r="8" spans="1:19" ht="20.25" x14ac:dyDescent="0.25">
      <c r="A8" s="5" t="s">
        <v>2</v>
      </c>
      <c r="B8" s="195" t="s">
        <v>8</v>
      </c>
      <c r="C8" s="303">
        <v>40</v>
      </c>
      <c r="D8" s="221"/>
      <c r="E8" s="222"/>
      <c r="F8" s="331">
        <v>264</v>
      </c>
      <c r="G8" s="332"/>
      <c r="H8" s="333"/>
      <c r="I8" s="322">
        <v>389</v>
      </c>
      <c r="J8" s="323"/>
      <c r="K8" s="324"/>
      <c r="L8" s="374">
        <v>674</v>
      </c>
      <c r="M8" s="375"/>
      <c r="N8" s="376"/>
      <c r="O8" s="362">
        <v>898</v>
      </c>
      <c r="P8" s="363"/>
      <c r="Q8" s="364"/>
      <c r="R8" s="213">
        <f>(O8-C8)/C8</f>
        <v>21.45</v>
      </c>
      <c r="S8" s="194" t="s">
        <v>36</v>
      </c>
    </row>
    <row r="9" spans="1:19" ht="20.25" x14ac:dyDescent="0.25">
      <c r="A9" s="5" t="s">
        <v>4</v>
      </c>
      <c r="B9" s="2" t="s">
        <v>12</v>
      </c>
      <c r="C9" s="304">
        <v>995</v>
      </c>
      <c r="D9" s="305"/>
      <c r="E9" s="306"/>
      <c r="F9" s="334">
        <v>1140</v>
      </c>
      <c r="G9" s="335"/>
      <c r="H9" s="336"/>
      <c r="I9" s="322">
        <v>1189</v>
      </c>
      <c r="J9" s="323"/>
      <c r="K9" s="324"/>
      <c r="L9" s="371">
        <v>1243</v>
      </c>
      <c r="M9" s="377"/>
      <c r="N9" s="378"/>
      <c r="O9" s="359">
        <v>1255</v>
      </c>
      <c r="P9" s="360"/>
      <c r="Q9" s="361"/>
      <c r="R9" s="213">
        <f t="shared" ref="R9" si="0">(O9-C9)/C9</f>
        <v>0.2613065326633166</v>
      </c>
      <c r="S9" s="194" t="s">
        <v>37</v>
      </c>
    </row>
    <row r="10" spans="1:19" ht="21" thickBot="1" x14ac:dyDescent="0.3">
      <c r="A10" s="6" t="s">
        <v>3</v>
      </c>
      <c r="B10" s="3" t="s">
        <v>11</v>
      </c>
      <c r="C10" s="307">
        <v>90</v>
      </c>
      <c r="D10" s="308"/>
      <c r="E10" s="309"/>
      <c r="F10" s="337">
        <v>200</v>
      </c>
      <c r="G10" s="338"/>
      <c r="H10" s="339"/>
      <c r="I10" s="325">
        <v>260</v>
      </c>
      <c r="J10" s="326"/>
      <c r="K10" s="327"/>
      <c r="L10" s="379">
        <v>343</v>
      </c>
      <c r="M10" s="380"/>
      <c r="N10" s="381"/>
      <c r="O10" s="365">
        <v>374</v>
      </c>
      <c r="P10" s="366"/>
      <c r="Q10" s="367"/>
      <c r="R10" s="213">
        <f>(O10-C10)/C10</f>
        <v>3.1555555555555554</v>
      </c>
      <c r="S10" s="194" t="s">
        <v>35</v>
      </c>
    </row>
    <row r="11" spans="1:19" s="53" customFormat="1" ht="30" customHeight="1" thickBot="1" x14ac:dyDescent="0.3">
      <c r="A11" s="291" t="s">
        <v>38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</row>
    <row r="12" spans="1:19" ht="20.25" customHeight="1" x14ac:dyDescent="0.45">
      <c r="A12" s="7" t="s">
        <v>21</v>
      </c>
      <c r="B12" s="8"/>
      <c r="C12" s="10" t="s">
        <v>18</v>
      </c>
      <c r="D12" s="11" t="s">
        <v>19</v>
      </c>
      <c r="E12" s="12" t="s">
        <v>39</v>
      </c>
      <c r="F12" s="20" t="s">
        <v>18</v>
      </c>
      <c r="G12" s="21" t="s">
        <v>19</v>
      </c>
      <c r="H12" s="22" t="s">
        <v>39</v>
      </c>
      <c r="I12" s="27" t="s">
        <v>18</v>
      </c>
      <c r="J12" s="28" t="s">
        <v>19</v>
      </c>
      <c r="K12" s="29" t="s">
        <v>39</v>
      </c>
      <c r="L12" s="37" t="s">
        <v>20</v>
      </c>
      <c r="M12" s="38" t="s">
        <v>19</v>
      </c>
      <c r="N12" s="39" t="s">
        <v>39</v>
      </c>
      <c r="O12" s="46" t="s">
        <v>18</v>
      </c>
      <c r="P12" s="47" t="s">
        <v>19</v>
      </c>
      <c r="Q12" s="48" t="s">
        <v>39</v>
      </c>
      <c r="R12" s="85" t="s">
        <v>25</v>
      </c>
    </row>
    <row r="13" spans="1:19" ht="132" customHeight="1" x14ac:dyDescent="0.25">
      <c r="A13" s="5" t="s">
        <v>1</v>
      </c>
      <c r="B13" s="2"/>
      <c r="C13" s="13">
        <v>3</v>
      </c>
      <c r="D13" s="14">
        <v>0</v>
      </c>
      <c r="E13" s="15" t="s">
        <v>129</v>
      </c>
      <c r="F13" s="23">
        <v>4</v>
      </c>
      <c r="G13" s="24">
        <v>0</v>
      </c>
      <c r="H13" s="25" t="s">
        <v>129</v>
      </c>
      <c r="I13" s="30">
        <v>4</v>
      </c>
      <c r="J13" s="31">
        <v>0</v>
      </c>
      <c r="K13" s="32" t="s">
        <v>129</v>
      </c>
      <c r="L13" s="40">
        <v>5</v>
      </c>
      <c r="M13" s="41">
        <v>1</v>
      </c>
      <c r="N13" s="42">
        <v>0</v>
      </c>
      <c r="O13" s="506" t="s">
        <v>130</v>
      </c>
      <c r="P13" s="50">
        <v>3</v>
      </c>
      <c r="Q13" s="51" t="s">
        <v>129</v>
      </c>
      <c r="R13" s="177" t="s">
        <v>125</v>
      </c>
    </row>
    <row r="14" spans="1:19" ht="75.599999999999994" customHeight="1" x14ac:dyDescent="0.25">
      <c r="A14" s="5" t="s">
        <v>5</v>
      </c>
      <c r="B14" s="2"/>
      <c r="C14" s="303" t="s">
        <v>14</v>
      </c>
      <c r="D14" s="221"/>
      <c r="E14" s="222"/>
      <c r="F14" s="331" t="s">
        <v>14</v>
      </c>
      <c r="G14" s="332"/>
      <c r="H14" s="333"/>
      <c r="I14" s="322" t="s">
        <v>14</v>
      </c>
      <c r="J14" s="323"/>
      <c r="K14" s="324"/>
      <c r="L14" s="40">
        <v>6</v>
      </c>
      <c r="M14" s="70" t="s">
        <v>131</v>
      </c>
      <c r="N14" s="42">
        <v>1</v>
      </c>
      <c r="O14" s="506" t="s">
        <v>132</v>
      </c>
      <c r="P14" s="135" t="s">
        <v>131</v>
      </c>
      <c r="Q14" s="51">
        <v>1</v>
      </c>
      <c r="R14" s="176" t="s">
        <v>93</v>
      </c>
    </row>
    <row r="15" spans="1:19" ht="32.450000000000003" customHeight="1" x14ac:dyDescent="0.25">
      <c r="A15" s="5" t="s">
        <v>2</v>
      </c>
      <c r="B15" s="2"/>
      <c r="C15" s="303" t="s">
        <v>14</v>
      </c>
      <c r="D15" s="221"/>
      <c r="E15" s="222"/>
      <c r="F15" s="23" t="s">
        <v>129</v>
      </c>
      <c r="G15" s="245"/>
      <c r="H15" s="241"/>
      <c r="I15" s="30">
        <v>1</v>
      </c>
      <c r="J15" s="245"/>
      <c r="K15" s="241"/>
      <c r="L15" s="40">
        <v>1</v>
      </c>
      <c r="M15" s="245"/>
      <c r="N15" s="241"/>
      <c r="O15" s="49" t="s">
        <v>133</v>
      </c>
      <c r="P15" s="245"/>
      <c r="Q15" s="241"/>
      <c r="R15" s="175"/>
    </row>
    <row r="16" spans="1:19" ht="59.45" customHeight="1" x14ac:dyDescent="0.25">
      <c r="A16" s="5" t="s">
        <v>4</v>
      </c>
      <c r="B16" s="2"/>
      <c r="C16" s="13">
        <v>0</v>
      </c>
      <c r="D16" s="245"/>
      <c r="E16" s="241"/>
      <c r="F16" s="23" t="s">
        <v>129</v>
      </c>
      <c r="G16" s="245"/>
      <c r="H16" s="241"/>
      <c r="I16" s="30" t="s">
        <v>129</v>
      </c>
      <c r="J16" s="245"/>
      <c r="K16" s="241"/>
      <c r="L16" s="40" t="s">
        <v>134</v>
      </c>
      <c r="M16" s="245"/>
      <c r="N16" s="241"/>
      <c r="O16" s="49" t="s">
        <v>135</v>
      </c>
      <c r="P16" s="245"/>
      <c r="Q16" s="241"/>
      <c r="R16" s="143" t="s">
        <v>42</v>
      </c>
    </row>
    <row r="17" spans="1:18" ht="137.25" customHeight="1" thickBot="1" x14ac:dyDescent="0.3">
      <c r="A17" s="54" t="s">
        <v>104</v>
      </c>
      <c r="B17" s="55"/>
      <c r="C17" s="298"/>
      <c r="D17" s="299"/>
      <c r="E17" s="56" t="s">
        <v>136</v>
      </c>
      <c r="F17" s="298"/>
      <c r="G17" s="299"/>
      <c r="H17" s="57" t="s">
        <v>137</v>
      </c>
      <c r="I17" s="298"/>
      <c r="J17" s="299"/>
      <c r="K17" s="60" t="s">
        <v>138</v>
      </c>
      <c r="L17" s="298"/>
      <c r="M17" s="299"/>
      <c r="N17" s="63" t="s">
        <v>139</v>
      </c>
      <c r="O17" s="298"/>
      <c r="P17" s="299"/>
      <c r="Q17" s="148">
        <v>0</v>
      </c>
      <c r="R17" s="144" t="s">
        <v>86</v>
      </c>
    </row>
    <row r="18" spans="1:18" s="53" customFormat="1" ht="30" customHeight="1" thickBot="1" x14ac:dyDescent="0.3">
      <c r="A18" s="273" t="s">
        <v>46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5"/>
    </row>
    <row r="19" spans="1:18" s="53" customFormat="1" ht="20.25" customHeight="1" x14ac:dyDescent="0.25">
      <c r="A19" s="92" t="s">
        <v>21</v>
      </c>
      <c r="B19" s="92" t="s">
        <v>24</v>
      </c>
      <c r="C19" s="71" t="s">
        <v>22</v>
      </c>
      <c r="D19" s="72" t="s">
        <v>43</v>
      </c>
      <c r="E19" s="73" t="s">
        <v>23</v>
      </c>
      <c r="F19" s="75" t="s">
        <v>22</v>
      </c>
      <c r="G19" s="76" t="s">
        <v>43</v>
      </c>
      <c r="H19" s="77" t="s">
        <v>23</v>
      </c>
      <c r="I19" s="79" t="s">
        <v>22</v>
      </c>
      <c r="J19" s="80" t="s">
        <v>43</v>
      </c>
      <c r="K19" s="81" t="s">
        <v>23</v>
      </c>
      <c r="L19" s="136" t="s">
        <v>22</v>
      </c>
      <c r="M19" s="83" t="s">
        <v>43</v>
      </c>
      <c r="N19" s="84" t="s">
        <v>23</v>
      </c>
      <c r="O19" s="88" t="s">
        <v>22</v>
      </c>
      <c r="P19" s="89" t="s">
        <v>43</v>
      </c>
      <c r="Q19" s="90" t="s">
        <v>23</v>
      </c>
      <c r="R19" s="85" t="s">
        <v>25</v>
      </c>
    </row>
    <row r="20" spans="1:18" ht="20.25" x14ac:dyDescent="0.45">
      <c r="A20" s="5" t="s">
        <v>1</v>
      </c>
      <c r="B20" s="293" t="s">
        <v>16</v>
      </c>
      <c r="C20" s="132">
        <v>412</v>
      </c>
      <c r="D20" s="17">
        <v>700</v>
      </c>
      <c r="E20" s="74">
        <v>1209</v>
      </c>
      <c r="F20" s="19">
        <v>476</v>
      </c>
      <c r="G20" s="67">
        <v>1640</v>
      </c>
      <c r="H20" s="78">
        <v>4250</v>
      </c>
      <c r="I20" s="134">
        <v>703</v>
      </c>
      <c r="J20" s="68">
        <v>1205</v>
      </c>
      <c r="K20" s="82">
        <v>3105</v>
      </c>
      <c r="L20" s="35">
        <v>402</v>
      </c>
      <c r="M20" s="70">
        <v>907</v>
      </c>
      <c r="N20" s="137">
        <v>2600</v>
      </c>
      <c r="O20" s="44">
        <v>523</v>
      </c>
      <c r="P20" s="124">
        <v>1980</v>
      </c>
      <c r="Q20" s="91">
        <v>3978</v>
      </c>
      <c r="R20" s="178"/>
    </row>
    <row r="21" spans="1:18" ht="20.25" x14ac:dyDescent="0.45">
      <c r="A21" s="5" t="s">
        <v>5</v>
      </c>
      <c r="B21" s="293"/>
      <c r="C21" s="303" t="s">
        <v>14</v>
      </c>
      <c r="D21" s="221"/>
      <c r="E21" s="222"/>
      <c r="F21" s="331" t="s">
        <v>14</v>
      </c>
      <c r="G21" s="332"/>
      <c r="H21" s="333"/>
      <c r="I21" s="322" t="s">
        <v>14</v>
      </c>
      <c r="J21" s="323"/>
      <c r="K21" s="324"/>
      <c r="L21" s="34">
        <v>157</v>
      </c>
      <c r="M21" s="41">
        <v>233</v>
      </c>
      <c r="N21" s="42">
        <v>848</v>
      </c>
      <c r="O21" s="45">
        <v>320</v>
      </c>
      <c r="P21" s="50">
        <v>604</v>
      </c>
      <c r="Q21" s="91">
        <v>1495</v>
      </c>
      <c r="R21" s="87"/>
    </row>
    <row r="22" spans="1:18" ht="20.25" x14ac:dyDescent="0.45">
      <c r="A22" s="5" t="s">
        <v>2</v>
      </c>
      <c r="B22" s="293"/>
      <c r="C22" s="303" t="s">
        <v>14</v>
      </c>
      <c r="D22" s="221"/>
      <c r="E22" s="222"/>
      <c r="F22" s="18">
        <v>428</v>
      </c>
      <c r="G22" s="24">
        <v>804</v>
      </c>
      <c r="H22" s="78">
        <v>1560</v>
      </c>
      <c r="I22" s="139">
        <v>1023</v>
      </c>
      <c r="J22" s="140">
        <v>1657</v>
      </c>
      <c r="K22" s="138">
        <v>2472</v>
      </c>
      <c r="L22" s="36">
        <v>1562</v>
      </c>
      <c r="M22" s="126">
        <v>2050</v>
      </c>
      <c r="N22" s="127">
        <v>3990</v>
      </c>
      <c r="O22" s="44">
        <v>1801</v>
      </c>
      <c r="P22" s="124">
        <v>3001</v>
      </c>
      <c r="Q22" s="91">
        <v>4715</v>
      </c>
      <c r="R22" s="87"/>
    </row>
    <row r="23" spans="1:18" ht="20.25" x14ac:dyDescent="0.45">
      <c r="A23" s="5" t="s">
        <v>4</v>
      </c>
      <c r="B23" s="293"/>
      <c r="C23" s="9">
        <v>203</v>
      </c>
      <c r="D23" s="14">
        <v>231</v>
      </c>
      <c r="E23" s="15">
        <v>356</v>
      </c>
      <c r="F23" s="18">
        <v>346</v>
      </c>
      <c r="G23" s="24">
        <v>525</v>
      </c>
      <c r="H23" s="78">
        <v>745</v>
      </c>
      <c r="I23" s="30">
        <v>571</v>
      </c>
      <c r="J23" s="31">
        <v>839</v>
      </c>
      <c r="K23" s="138">
        <v>1006</v>
      </c>
      <c r="L23" s="34">
        <v>689</v>
      </c>
      <c r="M23" s="126">
        <v>1526</v>
      </c>
      <c r="N23" s="127">
        <v>5919</v>
      </c>
      <c r="O23" s="45">
        <v>715</v>
      </c>
      <c r="P23" s="124">
        <v>1051</v>
      </c>
      <c r="Q23" s="91">
        <v>2883</v>
      </c>
      <c r="R23" s="86"/>
    </row>
    <row r="24" spans="1:18" ht="41.25" thickBot="1" x14ac:dyDescent="0.3">
      <c r="A24" s="54" t="s">
        <v>3</v>
      </c>
      <c r="B24" s="118" t="s">
        <v>17</v>
      </c>
      <c r="C24" s="131">
        <v>124</v>
      </c>
      <c r="D24" s="129">
        <v>435</v>
      </c>
      <c r="E24" s="141">
        <v>7899</v>
      </c>
      <c r="F24" s="133">
        <v>210</v>
      </c>
      <c r="G24" s="128">
        <v>814</v>
      </c>
      <c r="H24" s="142">
        <v>6415</v>
      </c>
      <c r="I24" s="58">
        <v>274</v>
      </c>
      <c r="J24" s="59">
        <v>421</v>
      </c>
      <c r="K24" s="60">
        <v>625</v>
      </c>
      <c r="L24" s="61">
        <v>191</v>
      </c>
      <c r="M24" s="62">
        <v>203</v>
      </c>
      <c r="N24" s="125" t="s">
        <v>45</v>
      </c>
      <c r="O24" s="64" t="s">
        <v>14</v>
      </c>
      <c r="P24" s="65" t="s">
        <v>14</v>
      </c>
      <c r="Q24" s="66" t="s">
        <v>14</v>
      </c>
      <c r="R24" s="143" t="s">
        <v>92</v>
      </c>
    </row>
    <row r="25" spans="1:18" s="53" customFormat="1" ht="30" customHeight="1" thickBot="1" x14ac:dyDescent="0.3">
      <c r="A25" s="273" t="s">
        <v>121</v>
      </c>
      <c r="B25" s="274"/>
      <c r="C25" s="274"/>
      <c r="D25" s="295"/>
      <c r="E25" s="274"/>
      <c r="F25" s="274"/>
      <c r="G25" s="295"/>
      <c r="H25" s="274"/>
      <c r="I25" s="274"/>
      <c r="J25" s="274"/>
      <c r="K25" s="274"/>
      <c r="L25" s="274"/>
      <c r="M25" s="274"/>
      <c r="N25" s="274"/>
      <c r="O25" s="274"/>
      <c r="P25" s="274"/>
      <c r="Q25" s="275"/>
    </row>
    <row r="26" spans="1:18" ht="20.25" x14ac:dyDescent="0.45">
      <c r="A26" s="7"/>
      <c r="B26" s="7"/>
      <c r="C26" s="101" t="s">
        <v>26</v>
      </c>
      <c r="D26" s="102" t="s">
        <v>27</v>
      </c>
      <c r="E26" s="103" t="s">
        <v>40</v>
      </c>
      <c r="F26" s="104" t="s">
        <v>26</v>
      </c>
      <c r="G26" s="105" t="s">
        <v>27</v>
      </c>
      <c r="H26" s="106" t="s">
        <v>40</v>
      </c>
      <c r="I26" s="107" t="s">
        <v>26</v>
      </c>
      <c r="J26" s="108" t="s">
        <v>27</v>
      </c>
      <c r="K26" s="109" t="s">
        <v>40</v>
      </c>
      <c r="L26" s="110" t="s">
        <v>26</v>
      </c>
      <c r="M26" s="111" t="s">
        <v>27</v>
      </c>
      <c r="N26" s="112" t="s">
        <v>40</v>
      </c>
      <c r="O26" s="113" t="s">
        <v>26</v>
      </c>
      <c r="P26" s="114" t="s">
        <v>27</v>
      </c>
      <c r="Q26" s="115" t="s">
        <v>40</v>
      </c>
      <c r="R26" s="85" t="s">
        <v>25</v>
      </c>
    </row>
    <row r="27" spans="1:18" ht="24.6" customHeight="1" x14ac:dyDescent="0.25">
      <c r="A27" s="5" t="s">
        <v>1</v>
      </c>
      <c r="B27" s="116"/>
      <c r="C27" s="95">
        <v>5</v>
      </c>
      <c r="D27" s="94">
        <v>0</v>
      </c>
      <c r="E27" s="96">
        <v>0</v>
      </c>
      <c r="F27" s="97">
        <v>10</v>
      </c>
      <c r="G27" s="93">
        <v>3</v>
      </c>
      <c r="H27" s="98">
        <v>3</v>
      </c>
      <c r="I27" s="99">
        <v>12</v>
      </c>
      <c r="J27" s="69">
        <v>3</v>
      </c>
      <c r="K27" s="100">
        <v>3</v>
      </c>
      <c r="L27" s="40">
        <v>4</v>
      </c>
      <c r="M27" s="41">
        <v>1</v>
      </c>
      <c r="N27" s="42">
        <v>3</v>
      </c>
      <c r="O27" s="49">
        <v>8</v>
      </c>
      <c r="P27" s="50">
        <v>2</v>
      </c>
      <c r="Q27" s="51">
        <v>4</v>
      </c>
      <c r="R27" s="181"/>
    </row>
    <row r="28" spans="1:18" ht="60.75" x14ac:dyDescent="0.25">
      <c r="A28" s="5" t="s">
        <v>5</v>
      </c>
      <c r="B28" s="116"/>
      <c r="C28" s="303" t="s">
        <v>14</v>
      </c>
      <c r="D28" s="221"/>
      <c r="E28" s="222"/>
      <c r="F28" s="331" t="s">
        <v>14</v>
      </c>
      <c r="G28" s="332"/>
      <c r="H28" s="333"/>
      <c r="I28" s="322" t="s">
        <v>14</v>
      </c>
      <c r="J28" s="323"/>
      <c r="K28" s="324"/>
      <c r="L28" s="40">
        <v>7</v>
      </c>
      <c r="M28" s="41">
        <v>0</v>
      </c>
      <c r="N28" s="145"/>
      <c r="O28" s="49">
        <v>12</v>
      </c>
      <c r="P28" s="50">
        <v>0</v>
      </c>
      <c r="Q28" s="145"/>
      <c r="R28" s="144" t="s">
        <v>91</v>
      </c>
    </row>
    <row r="29" spans="1:18" ht="20.25" x14ac:dyDescent="0.25">
      <c r="A29" s="5" t="s">
        <v>2</v>
      </c>
      <c r="B29" s="116"/>
      <c r="C29" s="303" t="s">
        <v>14</v>
      </c>
      <c r="D29" s="221"/>
      <c r="E29" s="222"/>
      <c r="F29" s="97">
        <v>8</v>
      </c>
      <c r="G29" s="93">
        <v>0</v>
      </c>
      <c r="H29" s="98">
        <v>2</v>
      </c>
      <c r="I29" s="99">
        <v>9</v>
      </c>
      <c r="J29" s="69">
        <v>0</v>
      </c>
      <c r="K29" s="100">
        <v>2</v>
      </c>
      <c r="L29" s="40">
        <v>36</v>
      </c>
      <c r="M29" s="41">
        <v>2</v>
      </c>
      <c r="N29" s="42">
        <v>2</v>
      </c>
      <c r="O29" s="49">
        <v>47</v>
      </c>
      <c r="P29" s="50">
        <v>3</v>
      </c>
      <c r="Q29" s="51">
        <v>3</v>
      </c>
      <c r="R29" s="181"/>
    </row>
    <row r="30" spans="1:18" ht="20.25" customHeight="1" x14ac:dyDescent="0.25">
      <c r="A30" s="5" t="s">
        <v>4</v>
      </c>
      <c r="B30" s="116"/>
      <c r="C30" s="95">
        <v>4</v>
      </c>
      <c r="D30" s="94">
        <v>0</v>
      </c>
      <c r="E30" s="96">
        <v>2</v>
      </c>
      <c r="F30" s="97">
        <v>5</v>
      </c>
      <c r="G30" s="93">
        <v>0</v>
      </c>
      <c r="H30" s="98">
        <v>3</v>
      </c>
      <c r="I30" s="99">
        <v>5</v>
      </c>
      <c r="J30" s="69">
        <v>0</v>
      </c>
      <c r="K30" s="100">
        <v>6</v>
      </c>
      <c r="L30" s="40">
        <v>4</v>
      </c>
      <c r="M30" s="41">
        <v>0</v>
      </c>
      <c r="N30" s="42">
        <v>3</v>
      </c>
      <c r="O30" s="49">
        <v>4</v>
      </c>
      <c r="P30" s="50">
        <v>1</v>
      </c>
      <c r="Q30" s="51">
        <v>4</v>
      </c>
      <c r="R30" s="181"/>
    </row>
    <row r="31" spans="1:18" ht="37.15" customHeight="1" thickBot="1" x14ac:dyDescent="0.3">
      <c r="A31" s="6" t="s">
        <v>3</v>
      </c>
      <c r="B31" s="117"/>
      <c r="C31" s="16">
        <v>2</v>
      </c>
      <c r="D31" s="237"/>
      <c r="E31" s="238"/>
      <c r="F31" s="26">
        <v>5</v>
      </c>
      <c r="G31" s="237"/>
      <c r="H31" s="238"/>
      <c r="I31" s="33">
        <v>7</v>
      </c>
      <c r="J31" s="237"/>
      <c r="K31" s="238"/>
      <c r="L31" s="43">
        <v>8</v>
      </c>
      <c r="M31" s="237"/>
      <c r="N31" s="238"/>
      <c r="O31" s="52">
        <v>2</v>
      </c>
      <c r="P31" s="237"/>
      <c r="Q31" s="238"/>
      <c r="R31" s="144" t="s">
        <v>90</v>
      </c>
    </row>
    <row r="32" spans="1:18" s="53" customFormat="1" ht="30" customHeight="1" thickBot="1" x14ac:dyDescent="0.3">
      <c r="A32" s="242" t="s">
        <v>122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4"/>
      <c r="R32" s="85" t="s">
        <v>25</v>
      </c>
    </row>
    <row r="33" spans="1:18" ht="20.25" customHeight="1" x14ac:dyDescent="0.25">
      <c r="A33" s="4" t="s">
        <v>1</v>
      </c>
      <c r="B33" s="121"/>
      <c r="C33" s="394" t="s">
        <v>14</v>
      </c>
      <c r="D33" s="395"/>
      <c r="E33" s="396"/>
      <c r="F33" s="388" t="s">
        <v>14</v>
      </c>
      <c r="G33" s="389"/>
      <c r="H33" s="390"/>
      <c r="I33" s="246" t="s">
        <v>14</v>
      </c>
      <c r="J33" s="247"/>
      <c r="K33" s="248"/>
      <c r="L33" s="255">
        <v>240525</v>
      </c>
      <c r="M33" s="256"/>
      <c r="N33" s="257"/>
      <c r="O33" s="276">
        <v>52301</v>
      </c>
      <c r="P33" s="277"/>
      <c r="Q33" s="507"/>
      <c r="R33" s="234" t="s">
        <v>105</v>
      </c>
    </row>
    <row r="34" spans="1:18" ht="20.25" customHeight="1" thickBot="1" x14ac:dyDescent="0.3">
      <c r="A34" s="54" t="s">
        <v>5</v>
      </c>
      <c r="B34" s="118"/>
      <c r="C34" s="508" t="s">
        <v>14</v>
      </c>
      <c r="D34" s="509"/>
      <c r="E34" s="510"/>
      <c r="F34" s="511" t="s">
        <v>14</v>
      </c>
      <c r="G34" s="512"/>
      <c r="H34" s="513"/>
      <c r="I34" s="514" t="s">
        <v>14</v>
      </c>
      <c r="J34" s="515"/>
      <c r="K34" s="516"/>
      <c r="L34" s="261">
        <v>4455</v>
      </c>
      <c r="M34" s="262"/>
      <c r="N34" s="263"/>
      <c r="O34" s="278">
        <v>3233</v>
      </c>
      <c r="P34" s="279"/>
      <c r="Q34" s="517"/>
      <c r="R34" s="234"/>
    </row>
    <row r="35" spans="1:18" s="53" customFormat="1" ht="30" customHeight="1" thickBot="1" x14ac:dyDescent="0.3">
      <c r="A35" s="273" t="s">
        <v>123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5"/>
      <c r="R35" s="85" t="s">
        <v>25</v>
      </c>
    </row>
    <row r="36" spans="1:18" ht="54" customHeight="1" x14ac:dyDescent="0.25">
      <c r="A36" s="122" t="s">
        <v>1</v>
      </c>
      <c r="B36" s="292" t="s">
        <v>29</v>
      </c>
      <c r="C36" s="508" t="s">
        <v>14</v>
      </c>
      <c r="D36" s="509"/>
      <c r="E36" s="510"/>
      <c r="F36" s="511" t="s">
        <v>14</v>
      </c>
      <c r="G36" s="512"/>
      <c r="H36" s="513"/>
      <c r="I36" s="252">
        <v>3227758</v>
      </c>
      <c r="J36" s="253"/>
      <c r="K36" s="254"/>
      <c r="L36" s="255">
        <v>3045720</v>
      </c>
      <c r="M36" s="256"/>
      <c r="N36" s="257"/>
      <c r="O36" s="258">
        <v>557907</v>
      </c>
      <c r="P36" s="259"/>
      <c r="Q36" s="260"/>
      <c r="R36" s="143" t="s">
        <v>140</v>
      </c>
    </row>
    <row r="37" spans="1:18" ht="20.25" x14ac:dyDescent="0.25">
      <c r="A37" s="5" t="s">
        <v>5</v>
      </c>
      <c r="B37" s="293"/>
      <c r="C37" s="508" t="s">
        <v>14</v>
      </c>
      <c r="D37" s="509"/>
      <c r="E37" s="510"/>
      <c r="F37" s="511" t="s">
        <v>14</v>
      </c>
      <c r="G37" s="512"/>
      <c r="H37" s="513"/>
      <c r="I37" s="228" t="s">
        <v>14</v>
      </c>
      <c r="J37" s="229"/>
      <c r="K37" s="230"/>
      <c r="L37" s="264">
        <v>65972</v>
      </c>
      <c r="M37" s="265"/>
      <c r="N37" s="266"/>
      <c r="O37" s="267">
        <v>33158</v>
      </c>
      <c r="P37" s="268"/>
      <c r="Q37" s="269"/>
      <c r="R37" s="123"/>
    </row>
    <row r="38" spans="1:18" ht="37.15" customHeight="1" thickBot="1" x14ac:dyDescent="0.3">
      <c r="A38" s="54" t="s">
        <v>3</v>
      </c>
      <c r="B38" s="294"/>
      <c r="C38" s="508" t="s">
        <v>14</v>
      </c>
      <c r="D38" s="509"/>
      <c r="E38" s="510"/>
      <c r="F38" s="511" t="s">
        <v>14</v>
      </c>
      <c r="G38" s="512"/>
      <c r="H38" s="513"/>
      <c r="I38" s="514" t="s">
        <v>14</v>
      </c>
      <c r="J38" s="515"/>
      <c r="K38" s="516"/>
      <c r="L38" s="261">
        <v>188880</v>
      </c>
      <c r="M38" s="262"/>
      <c r="N38" s="263"/>
      <c r="O38" s="270" t="s">
        <v>28</v>
      </c>
      <c r="P38" s="271"/>
      <c r="Q38" s="272"/>
      <c r="R38" s="179" t="s">
        <v>87</v>
      </c>
    </row>
    <row r="39" spans="1:18" ht="30" customHeight="1" thickBot="1" x14ac:dyDescent="0.3">
      <c r="A39" s="273" t="s">
        <v>48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5"/>
    </row>
    <row r="40" spans="1:18" ht="20.25" x14ac:dyDescent="0.25">
      <c r="A40" s="4" t="s">
        <v>1</v>
      </c>
      <c r="B40" s="121"/>
      <c r="C40" s="394">
        <v>5</v>
      </c>
      <c r="D40" s="395"/>
      <c r="E40" s="396"/>
      <c r="F40" s="388">
        <v>6</v>
      </c>
      <c r="G40" s="389"/>
      <c r="H40" s="390"/>
      <c r="I40" s="246">
        <v>10</v>
      </c>
      <c r="J40" s="247"/>
      <c r="K40" s="248"/>
      <c r="L40" s="382">
        <v>15</v>
      </c>
      <c r="M40" s="383"/>
      <c r="N40" s="384"/>
      <c r="O40" s="249">
        <v>20</v>
      </c>
      <c r="P40" s="250"/>
      <c r="Q40" s="251"/>
    </row>
    <row r="41" spans="1:18" ht="20.25" x14ac:dyDescent="0.25">
      <c r="A41" s="5" t="s">
        <v>5</v>
      </c>
      <c r="B41" s="116"/>
      <c r="C41" s="508" t="s">
        <v>14</v>
      </c>
      <c r="D41" s="509"/>
      <c r="E41" s="510"/>
      <c r="F41" s="511" t="s">
        <v>14</v>
      </c>
      <c r="G41" s="512"/>
      <c r="H41" s="513"/>
      <c r="I41" s="228" t="s">
        <v>14</v>
      </c>
      <c r="J41" s="229"/>
      <c r="K41" s="230"/>
      <c r="L41" s="385">
        <v>10</v>
      </c>
      <c r="M41" s="386"/>
      <c r="N41" s="387"/>
      <c r="O41" s="231">
        <v>25</v>
      </c>
      <c r="P41" s="232"/>
      <c r="Q41" s="233"/>
    </row>
    <row r="42" spans="1:18" ht="20.25" x14ac:dyDescent="0.25">
      <c r="A42" s="5" t="s">
        <v>2</v>
      </c>
      <c r="B42" s="116"/>
      <c r="C42" s="346">
        <v>0</v>
      </c>
      <c r="D42" s="347"/>
      <c r="E42" s="348"/>
      <c r="F42" s="391">
        <v>0</v>
      </c>
      <c r="G42" s="392"/>
      <c r="H42" s="393"/>
      <c r="I42" s="228">
        <v>0</v>
      </c>
      <c r="J42" s="229"/>
      <c r="K42" s="230"/>
      <c r="L42" s="385" t="s">
        <v>44</v>
      </c>
      <c r="M42" s="386"/>
      <c r="N42" s="387"/>
      <c r="O42" s="231" t="s">
        <v>44</v>
      </c>
      <c r="P42" s="232"/>
      <c r="Q42" s="233"/>
    </row>
    <row r="43" spans="1:18" ht="21" thickBot="1" x14ac:dyDescent="0.3">
      <c r="A43" s="5" t="s">
        <v>4</v>
      </c>
      <c r="B43" s="116"/>
      <c r="C43" s="346">
        <v>0</v>
      </c>
      <c r="D43" s="347"/>
      <c r="E43" s="348"/>
      <c r="F43" s="391">
        <v>0</v>
      </c>
      <c r="G43" s="392"/>
      <c r="H43" s="393"/>
      <c r="I43" s="228">
        <v>0</v>
      </c>
      <c r="J43" s="229"/>
      <c r="K43" s="230"/>
      <c r="L43" s="385">
        <v>0</v>
      </c>
      <c r="M43" s="386"/>
      <c r="N43" s="387"/>
      <c r="O43" s="231">
        <v>0</v>
      </c>
      <c r="P43" s="232"/>
      <c r="Q43" s="233"/>
    </row>
    <row r="44" spans="1:18" ht="30" customHeight="1" thickBot="1" x14ac:dyDescent="0.3">
      <c r="A44" s="273" t="s">
        <v>113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5"/>
    </row>
    <row r="45" spans="1:18" ht="20.25" customHeight="1" thickBot="1" x14ac:dyDescent="0.3">
      <c r="A45" s="343"/>
      <c r="B45" s="344"/>
      <c r="C45" s="217" t="s">
        <v>114</v>
      </c>
      <c r="D45" s="218"/>
      <c r="E45" s="218"/>
      <c r="F45" s="218"/>
      <c r="G45" s="218"/>
      <c r="H45" s="218"/>
      <c r="I45" s="219"/>
      <c r="J45" s="218" t="s">
        <v>115</v>
      </c>
      <c r="K45" s="218"/>
      <c r="L45" s="218"/>
      <c r="M45" s="218"/>
      <c r="N45" s="218"/>
      <c r="O45" s="218"/>
      <c r="P45" s="218"/>
      <c r="Q45" s="219"/>
      <c r="R45" s="85" t="s">
        <v>25</v>
      </c>
    </row>
    <row r="46" spans="1:18" ht="20.25" x14ac:dyDescent="0.25">
      <c r="A46" s="4" t="s">
        <v>1</v>
      </c>
      <c r="B46" s="121" t="s">
        <v>124</v>
      </c>
      <c r="C46" s="220">
        <v>0.17</v>
      </c>
      <c r="D46" s="221"/>
      <c r="E46" s="221"/>
      <c r="F46" s="221"/>
      <c r="G46" s="221"/>
      <c r="H46" s="221"/>
      <c r="I46" s="222"/>
      <c r="J46" s="223">
        <v>0.83</v>
      </c>
      <c r="K46" s="224"/>
      <c r="L46" s="224"/>
      <c r="M46" s="224"/>
      <c r="N46" s="224"/>
      <c r="O46" s="224"/>
      <c r="P46" s="224"/>
      <c r="Q46" s="225"/>
      <c r="R46" s="397" t="s">
        <v>49</v>
      </c>
    </row>
    <row r="47" spans="1:18" ht="20.25" x14ac:dyDescent="0.25">
      <c r="A47" s="5" t="s">
        <v>5</v>
      </c>
      <c r="B47" s="116"/>
      <c r="C47" s="415">
        <v>0.111</v>
      </c>
      <c r="D47" s="416"/>
      <c r="E47" s="416"/>
      <c r="F47" s="416"/>
      <c r="G47" s="416"/>
      <c r="H47" s="416"/>
      <c r="I47" s="417"/>
      <c r="J47" s="226">
        <v>0.88900000000000001</v>
      </c>
      <c r="K47" s="226"/>
      <c r="L47" s="226"/>
      <c r="M47" s="226"/>
      <c r="N47" s="226"/>
      <c r="O47" s="226"/>
      <c r="P47" s="226"/>
      <c r="Q47" s="227"/>
      <c r="R47" s="398"/>
    </row>
    <row r="48" spans="1:18" ht="18.600000000000001" customHeight="1" x14ac:dyDescent="0.25">
      <c r="A48" s="5" t="s">
        <v>2</v>
      </c>
      <c r="B48" s="116"/>
      <c r="C48" s="220">
        <v>0.44</v>
      </c>
      <c r="D48" s="221"/>
      <c r="E48" s="221"/>
      <c r="F48" s="221"/>
      <c r="G48" s="221"/>
      <c r="H48" s="221"/>
      <c r="I48" s="222"/>
      <c r="J48" s="223">
        <v>0.56000000000000005</v>
      </c>
      <c r="K48" s="224"/>
      <c r="L48" s="224"/>
      <c r="M48" s="224"/>
      <c r="N48" s="224"/>
      <c r="O48" s="224"/>
      <c r="P48" s="224"/>
      <c r="Q48" s="225"/>
      <c r="R48" s="399"/>
    </row>
    <row r="49" spans="1:18" ht="20.25" x14ac:dyDescent="0.25">
      <c r="A49" s="5" t="s">
        <v>4</v>
      </c>
      <c r="B49" s="116"/>
      <c r="C49" s="239"/>
      <c r="D49" s="240"/>
      <c r="E49" s="240"/>
      <c r="F49" s="240"/>
      <c r="G49" s="240"/>
      <c r="H49" s="240"/>
      <c r="I49" s="241"/>
      <c r="J49" s="296"/>
      <c r="K49" s="296"/>
      <c r="L49" s="296"/>
      <c r="M49" s="296"/>
      <c r="N49" s="296"/>
      <c r="O49" s="296"/>
      <c r="P49" s="296"/>
      <c r="Q49" s="297"/>
    </row>
    <row r="50" spans="1:18" ht="21" thickBot="1" x14ac:dyDescent="0.3">
      <c r="A50" s="6" t="s">
        <v>3</v>
      </c>
      <c r="B50" s="117"/>
      <c r="C50" s="418">
        <v>0.46800000000000003</v>
      </c>
      <c r="D50" s="419"/>
      <c r="E50" s="419"/>
      <c r="F50" s="419"/>
      <c r="G50" s="419"/>
      <c r="H50" s="419"/>
      <c r="I50" s="420"/>
      <c r="J50" s="413">
        <v>0.53200000000000003</v>
      </c>
      <c r="K50" s="413"/>
      <c r="L50" s="413"/>
      <c r="M50" s="413"/>
      <c r="N50" s="413"/>
      <c r="O50" s="413"/>
      <c r="P50" s="413"/>
      <c r="Q50" s="414"/>
    </row>
    <row r="51" spans="1:18" ht="30" customHeight="1" thickBot="1" x14ac:dyDescent="0.3">
      <c r="A51" s="146"/>
      <c r="B51" s="147"/>
      <c r="C51" s="242" t="s">
        <v>106</v>
      </c>
      <c r="D51" s="412"/>
      <c r="E51" s="412"/>
      <c r="F51" s="412"/>
      <c r="G51" s="412"/>
      <c r="H51" s="402"/>
      <c r="I51" s="242" t="s">
        <v>107</v>
      </c>
      <c r="J51" s="412"/>
      <c r="K51" s="412"/>
      <c r="L51" s="412"/>
      <c r="M51" s="412"/>
      <c r="N51" s="402"/>
      <c r="O51" s="242" t="s">
        <v>108</v>
      </c>
      <c r="P51" s="412"/>
      <c r="Q51" s="402"/>
    </row>
    <row r="52" spans="1:18" ht="21" thickBot="1" x14ac:dyDescent="0.3">
      <c r="A52" s="345"/>
      <c r="B52" s="243"/>
      <c r="C52" s="242" t="s">
        <v>30</v>
      </c>
      <c r="D52" s="400"/>
      <c r="E52" s="401" t="s">
        <v>31</v>
      </c>
      <c r="F52" s="400"/>
      <c r="G52" s="401" t="s">
        <v>32</v>
      </c>
      <c r="H52" s="402"/>
      <c r="I52" s="242" t="s">
        <v>30</v>
      </c>
      <c r="J52" s="400"/>
      <c r="K52" s="401" t="s">
        <v>31</v>
      </c>
      <c r="L52" s="400"/>
      <c r="M52" s="401" t="s">
        <v>32</v>
      </c>
      <c r="N52" s="402"/>
      <c r="O52" s="119" t="s">
        <v>30</v>
      </c>
      <c r="P52" s="120" t="s">
        <v>31</v>
      </c>
      <c r="Q52" s="130" t="s">
        <v>32</v>
      </c>
      <c r="R52" s="85" t="s">
        <v>25</v>
      </c>
    </row>
    <row r="53" spans="1:18" ht="81" x14ac:dyDescent="0.25">
      <c r="A53" s="4" t="s">
        <v>1</v>
      </c>
      <c r="B53" s="121"/>
      <c r="C53" s="403">
        <v>0.25700000000000001</v>
      </c>
      <c r="D53" s="404"/>
      <c r="E53" s="407">
        <v>0.1</v>
      </c>
      <c r="F53" s="408"/>
      <c r="G53" s="407">
        <v>0.04</v>
      </c>
      <c r="H53" s="410"/>
      <c r="I53" s="422">
        <v>0.23400000000000001</v>
      </c>
      <c r="J53" s="423"/>
      <c r="K53" s="424">
        <v>9.8000000000000004E-2</v>
      </c>
      <c r="L53" s="423"/>
      <c r="M53" s="424">
        <v>4.2000000000000003E-2</v>
      </c>
      <c r="N53" s="425"/>
      <c r="O53" s="149">
        <v>0.22500000000000001</v>
      </c>
      <c r="P53" s="150">
        <v>7.0999999999999994E-2</v>
      </c>
      <c r="Q53" s="151">
        <v>4.5999999999999999E-2</v>
      </c>
      <c r="R53" s="143" t="s">
        <v>89</v>
      </c>
    </row>
    <row r="54" spans="1:18" ht="20.25" x14ac:dyDescent="0.25">
      <c r="A54" s="5" t="s">
        <v>5</v>
      </c>
      <c r="B54" s="116"/>
      <c r="C54" s="518" t="s">
        <v>14</v>
      </c>
      <c r="D54" s="519"/>
      <c r="E54" s="520" t="s">
        <v>14</v>
      </c>
      <c r="F54" s="519"/>
      <c r="G54" s="520" t="s">
        <v>14</v>
      </c>
      <c r="H54" s="521"/>
      <c r="I54" s="426" t="s">
        <v>14</v>
      </c>
      <c r="J54" s="427"/>
      <c r="K54" s="428" t="s">
        <v>14</v>
      </c>
      <c r="L54" s="427"/>
      <c r="M54" s="428" t="s">
        <v>14</v>
      </c>
      <c r="N54" s="429"/>
      <c r="O54" s="152">
        <v>0.20899999999999999</v>
      </c>
      <c r="P54" s="153">
        <v>3.5999999999999997E-2</v>
      </c>
      <c r="Q54" s="157">
        <v>0.03</v>
      </c>
      <c r="R54" s="123"/>
    </row>
    <row r="55" spans="1:18" ht="37.9" customHeight="1" x14ac:dyDescent="0.25">
      <c r="A55" s="5" t="s">
        <v>2</v>
      </c>
      <c r="B55" s="116"/>
      <c r="C55" s="405">
        <v>0.53</v>
      </c>
      <c r="D55" s="406"/>
      <c r="E55" s="409">
        <v>0.13</v>
      </c>
      <c r="F55" s="406"/>
      <c r="G55" s="409">
        <v>0.03</v>
      </c>
      <c r="H55" s="411"/>
      <c r="I55" s="426">
        <v>0.46200000000000002</v>
      </c>
      <c r="J55" s="427"/>
      <c r="K55" s="428">
        <v>0.123</v>
      </c>
      <c r="L55" s="427"/>
      <c r="M55" s="428">
        <v>3.5000000000000003E-2</v>
      </c>
      <c r="N55" s="429"/>
      <c r="O55" s="152">
        <v>0.42599999999999999</v>
      </c>
      <c r="P55" s="158">
        <v>0.1</v>
      </c>
      <c r="Q55" s="157">
        <v>0.05</v>
      </c>
      <c r="R55" s="180" t="s">
        <v>88</v>
      </c>
    </row>
    <row r="56" spans="1:18" ht="20.25" x14ac:dyDescent="0.25">
      <c r="A56" s="5" t="s">
        <v>4</v>
      </c>
      <c r="B56" s="116"/>
      <c r="C56" s="349"/>
      <c r="D56" s="350"/>
      <c r="E56" s="351"/>
      <c r="F56" s="350"/>
      <c r="G56" s="351"/>
      <c r="H56" s="352"/>
      <c r="I56" s="349"/>
      <c r="J56" s="350"/>
      <c r="K56" s="351"/>
      <c r="L56" s="350"/>
      <c r="M56" s="351"/>
      <c r="N56" s="352"/>
      <c r="O56" s="154"/>
      <c r="P56" s="155"/>
      <c r="Q56" s="156"/>
    </row>
    <row r="57" spans="1:18" ht="21" thickBot="1" x14ac:dyDescent="0.3">
      <c r="A57" s="6" t="s">
        <v>3</v>
      </c>
      <c r="B57" s="117"/>
      <c r="C57" s="430">
        <v>0.09</v>
      </c>
      <c r="D57" s="431"/>
      <c r="E57" s="432">
        <v>0</v>
      </c>
      <c r="F57" s="431"/>
      <c r="G57" s="432">
        <v>0</v>
      </c>
      <c r="H57" s="433"/>
      <c r="I57" s="353">
        <v>0.187</v>
      </c>
      <c r="J57" s="354"/>
      <c r="K57" s="355">
        <v>4.2000000000000003E-2</v>
      </c>
      <c r="L57" s="354"/>
      <c r="M57" s="355">
        <v>8.3000000000000004E-2</v>
      </c>
      <c r="N57" s="421"/>
      <c r="O57" s="52" t="s">
        <v>14</v>
      </c>
      <c r="P57" s="159" t="s">
        <v>14</v>
      </c>
      <c r="Q57" s="148" t="s">
        <v>14</v>
      </c>
    </row>
  </sheetData>
  <mergeCells count="177">
    <mergeCell ref="M57:N57"/>
    <mergeCell ref="C51:H51"/>
    <mergeCell ref="I51:N51"/>
    <mergeCell ref="K52:L52"/>
    <mergeCell ref="M52:N52"/>
    <mergeCell ref="I53:J53"/>
    <mergeCell ref="K53:L53"/>
    <mergeCell ref="M53:N53"/>
    <mergeCell ref="I54:J54"/>
    <mergeCell ref="K54:L54"/>
    <mergeCell ref="M54:N54"/>
    <mergeCell ref="I55:J55"/>
    <mergeCell ref="K55:L55"/>
    <mergeCell ref="M55:N55"/>
    <mergeCell ref="C56:D56"/>
    <mergeCell ref="C57:D57"/>
    <mergeCell ref="E56:F56"/>
    <mergeCell ref="E57:F57"/>
    <mergeCell ref="G56:H56"/>
    <mergeCell ref="G57:H57"/>
    <mergeCell ref="R46:R48"/>
    <mergeCell ref="C52:D52"/>
    <mergeCell ref="E52:F52"/>
    <mergeCell ref="G52:H52"/>
    <mergeCell ref="C53:D53"/>
    <mergeCell ref="C54:D54"/>
    <mergeCell ref="C55:D55"/>
    <mergeCell ref="E53:F53"/>
    <mergeCell ref="E54:F54"/>
    <mergeCell ref="E55:F55"/>
    <mergeCell ref="G53:H53"/>
    <mergeCell ref="G54:H54"/>
    <mergeCell ref="G55:H55"/>
    <mergeCell ref="O51:Q51"/>
    <mergeCell ref="I52:J52"/>
    <mergeCell ref="J50:Q50"/>
    <mergeCell ref="C47:I47"/>
    <mergeCell ref="C48:I48"/>
    <mergeCell ref="C49:I49"/>
    <mergeCell ref="C50:I50"/>
    <mergeCell ref="J49:Q49"/>
    <mergeCell ref="J48:Q48"/>
    <mergeCell ref="A44:Q44"/>
    <mergeCell ref="L40:N40"/>
    <mergeCell ref="L41:N41"/>
    <mergeCell ref="L42:N42"/>
    <mergeCell ref="L43:N43"/>
    <mergeCell ref="F40:H40"/>
    <mergeCell ref="F41:H41"/>
    <mergeCell ref="F42:H42"/>
    <mergeCell ref="F43:H43"/>
    <mergeCell ref="C40:E40"/>
    <mergeCell ref="C41:E41"/>
    <mergeCell ref="C42:E42"/>
    <mergeCell ref="A45:B45"/>
    <mergeCell ref="A52:B52"/>
    <mergeCell ref="C43:E43"/>
    <mergeCell ref="I56:J56"/>
    <mergeCell ref="K56:L56"/>
    <mergeCell ref="M56:N56"/>
    <mergeCell ref="I57:J57"/>
    <mergeCell ref="K57:L57"/>
    <mergeCell ref="O6:Q6"/>
    <mergeCell ref="O7:Q7"/>
    <mergeCell ref="O8:Q8"/>
    <mergeCell ref="O9:Q9"/>
    <mergeCell ref="O10:Q10"/>
    <mergeCell ref="L6:N6"/>
    <mergeCell ref="L7:N7"/>
    <mergeCell ref="L8:N8"/>
    <mergeCell ref="L9:N9"/>
    <mergeCell ref="L10:N10"/>
    <mergeCell ref="F14:H14"/>
    <mergeCell ref="I14:K14"/>
    <mergeCell ref="F17:G17"/>
    <mergeCell ref="I17:J17"/>
    <mergeCell ref="L17:M17"/>
    <mergeCell ref="O17:P17"/>
    <mergeCell ref="B3:B4"/>
    <mergeCell ref="C4:E4"/>
    <mergeCell ref="F4:H4"/>
    <mergeCell ref="I6:K6"/>
    <mergeCell ref="I7:K7"/>
    <mergeCell ref="I8:K8"/>
    <mergeCell ref="I9:K9"/>
    <mergeCell ref="I10:K10"/>
    <mergeCell ref="F6:H6"/>
    <mergeCell ref="F7:H7"/>
    <mergeCell ref="F8:H8"/>
    <mergeCell ref="F9:H9"/>
    <mergeCell ref="F10:H10"/>
    <mergeCell ref="I4:K4"/>
    <mergeCell ref="L4:N4"/>
    <mergeCell ref="A1:Q2"/>
    <mergeCell ref="C3:Q3"/>
    <mergeCell ref="O4:Q4"/>
    <mergeCell ref="A5:Q5"/>
    <mergeCell ref="B36:B38"/>
    <mergeCell ref="B20:B23"/>
    <mergeCell ref="A11:Q11"/>
    <mergeCell ref="A18:Q18"/>
    <mergeCell ref="A25:Q25"/>
    <mergeCell ref="C28:E28"/>
    <mergeCell ref="F28:H28"/>
    <mergeCell ref="I28:K28"/>
    <mergeCell ref="C29:E29"/>
    <mergeCell ref="C14:E14"/>
    <mergeCell ref="C15:E15"/>
    <mergeCell ref="C17:D17"/>
    <mergeCell ref="C6:E6"/>
    <mergeCell ref="C7:E7"/>
    <mergeCell ref="C8:E8"/>
    <mergeCell ref="C9:E9"/>
    <mergeCell ref="C10:E10"/>
    <mergeCell ref="A3:A4"/>
    <mergeCell ref="D16:E16"/>
    <mergeCell ref="M16:N16"/>
    <mergeCell ref="P16:Q16"/>
    <mergeCell ref="J16:K16"/>
    <mergeCell ref="G16:H16"/>
    <mergeCell ref="A35:Q35"/>
    <mergeCell ref="C36:E36"/>
    <mergeCell ref="F36:H36"/>
    <mergeCell ref="C37:E37"/>
    <mergeCell ref="A39:Q39"/>
    <mergeCell ref="C38:E38"/>
    <mergeCell ref="L34:N34"/>
    <mergeCell ref="O33:Q33"/>
    <mergeCell ref="O34:Q34"/>
    <mergeCell ref="G15:H15"/>
    <mergeCell ref="J15:K15"/>
    <mergeCell ref="M15:N15"/>
    <mergeCell ref="P15:Q15"/>
    <mergeCell ref="I40:K40"/>
    <mergeCell ref="I41:K41"/>
    <mergeCell ref="I42:K42"/>
    <mergeCell ref="O40:Q40"/>
    <mergeCell ref="O41:Q41"/>
    <mergeCell ref="O42:Q42"/>
    <mergeCell ref="I36:K36"/>
    <mergeCell ref="L36:N36"/>
    <mergeCell ref="O36:Q36"/>
    <mergeCell ref="I37:K37"/>
    <mergeCell ref="F37:H37"/>
    <mergeCell ref="F38:H38"/>
    <mergeCell ref="I38:K38"/>
    <mergeCell ref="L38:N38"/>
    <mergeCell ref="L37:N37"/>
    <mergeCell ref="O37:Q37"/>
    <mergeCell ref="O38:Q38"/>
    <mergeCell ref="I33:K33"/>
    <mergeCell ref="I34:K34"/>
    <mergeCell ref="L33:N33"/>
    <mergeCell ref="C45:I45"/>
    <mergeCell ref="J45:Q45"/>
    <mergeCell ref="C46:I46"/>
    <mergeCell ref="J46:Q46"/>
    <mergeCell ref="J47:Q47"/>
    <mergeCell ref="I43:K43"/>
    <mergeCell ref="O43:Q43"/>
    <mergeCell ref="R33:R34"/>
    <mergeCell ref="R1:R2"/>
    <mergeCell ref="R3:R4"/>
    <mergeCell ref="D31:E31"/>
    <mergeCell ref="G31:H31"/>
    <mergeCell ref="J31:K31"/>
    <mergeCell ref="M31:N31"/>
    <mergeCell ref="P31:Q31"/>
    <mergeCell ref="I21:K21"/>
    <mergeCell ref="F21:H21"/>
    <mergeCell ref="C21:E21"/>
    <mergeCell ref="C22:E22"/>
    <mergeCell ref="A32:Q32"/>
    <mergeCell ref="C33:E33"/>
    <mergeCell ref="C34:E34"/>
    <mergeCell ref="F33:H33"/>
    <mergeCell ref="F34:H34"/>
  </mergeCells>
  <pageMargins left="0.7" right="0.7" top="0.75" bottom="0.75" header="0.3" footer="0.3"/>
  <pageSetup paperSize="9" orientation="portrait" r:id="rId1"/>
  <ignoredErrors>
    <ignoredError sqref="R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9"/>
  <sheetViews>
    <sheetView zoomScale="85" zoomScaleNormal="85" workbookViewId="0">
      <selection activeCell="M18" sqref="M18"/>
    </sheetView>
  </sheetViews>
  <sheetFormatPr baseColWidth="10" defaultRowHeight="20.25" x14ac:dyDescent="0.45"/>
  <cols>
    <col min="1" max="1" width="14.140625" style="161" customWidth="1"/>
    <col min="2" max="2" width="17.28515625" style="161" customWidth="1"/>
    <col min="3" max="3" width="25.7109375" style="161" customWidth="1"/>
    <col min="4" max="4" width="29.7109375" style="167" customWidth="1"/>
    <col min="5" max="5" width="27" style="162" customWidth="1"/>
    <col min="6" max="6" width="31.7109375" customWidth="1"/>
    <col min="7" max="7" width="26.140625" customWidth="1"/>
    <col min="8" max="8" width="30.140625" customWidth="1"/>
    <col min="9" max="9" width="34.42578125" customWidth="1"/>
  </cols>
  <sheetData>
    <row r="1" spans="1:8" ht="14.45" customHeight="1" x14ac:dyDescent="0.25">
      <c r="A1" s="452" t="s">
        <v>112</v>
      </c>
      <c r="B1" s="467"/>
      <c r="C1" s="467"/>
      <c r="D1" s="453"/>
      <c r="E1" s="454"/>
      <c r="F1" s="502" t="s">
        <v>126</v>
      </c>
      <c r="G1" s="503"/>
      <c r="H1" s="503"/>
    </row>
    <row r="2" spans="1:8" ht="63.6" customHeight="1" thickBot="1" x14ac:dyDescent="0.3">
      <c r="A2" s="455"/>
      <c r="B2" s="468"/>
      <c r="C2" s="468"/>
      <c r="D2" s="456"/>
      <c r="E2" s="457"/>
      <c r="F2" s="502"/>
      <c r="G2" s="503"/>
      <c r="H2" s="503"/>
    </row>
    <row r="3" spans="1:8" ht="21" thickBot="1" x14ac:dyDescent="0.3">
      <c r="A3" s="345" t="s">
        <v>13</v>
      </c>
      <c r="B3" s="243"/>
      <c r="C3" s="244"/>
      <c r="D3" s="469"/>
      <c r="E3" s="470"/>
      <c r="F3" s="452" t="s">
        <v>25</v>
      </c>
      <c r="G3" s="453"/>
      <c r="H3" s="454"/>
    </row>
    <row r="4" spans="1:8" ht="21" thickBot="1" x14ac:dyDescent="0.3">
      <c r="A4" s="475"/>
      <c r="B4" s="476"/>
      <c r="C4" s="477"/>
      <c r="D4" s="173">
        <v>2023</v>
      </c>
      <c r="E4" s="214">
        <v>2024</v>
      </c>
      <c r="F4" s="455"/>
      <c r="G4" s="456"/>
      <c r="H4" s="457"/>
    </row>
    <row r="5" spans="1:8" ht="120.75" customHeight="1" thickBot="1" x14ac:dyDescent="0.5">
      <c r="A5" s="285"/>
      <c r="B5" s="471"/>
      <c r="C5" s="471"/>
      <c r="D5" s="286"/>
      <c r="E5" s="287"/>
      <c r="F5" s="446" t="s">
        <v>128</v>
      </c>
      <c r="G5" s="447"/>
      <c r="H5" s="448"/>
    </row>
    <row r="6" spans="1:8" ht="20.25" customHeight="1" x14ac:dyDescent="0.45">
      <c r="A6" s="478" t="s">
        <v>50</v>
      </c>
      <c r="B6" s="479"/>
      <c r="C6" s="480"/>
      <c r="D6" s="171">
        <v>92837</v>
      </c>
      <c r="E6" s="189">
        <v>50781</v>
      </c>
      <c r="F6" s="449"/>
      <c r="G6" s="450"/>
      <c r="H6" s="451"/>
    </row>
    <row r="7" spans="1:8" ht="20.25" customHeight="1" x14ac:dyDescent="0.45">
      <c r="A7" s="472" t="s">
        <v>54</v>
      </c>
      <c r="B7" s="473"/>
      <c r="C7" s="474"/>
      <c r="D7" s="168">
        <v>74943</v>
      </c>
      <c r="E7" s="185">
        <v>45199</v>
      </c>
      <c r="F7" s="437" t="s">
        <v>111</v>
      </c>
      <c r="G7" s="438"/>
      <c r="H7" s="439"/>
    </row>
    <row r="8" spans="1:8" ht="48" customHeight="1" x14ac:dyDescent="0.25">
      <c r="A8" s="481" t="s">
        <v>55</v>
      </c>
      <c r="B8" s="482"/>
      <c r="C8" s="483"/>
      <c r="D8" s="169" t="s">
        <v>56</v>
      </c>
      <c r="E8" s="184" t="s">
        <v>57</v>
      </c>
      <c r="F8" s="437"/>
      <c r="G8" s="438"/>
      <c r="H8" s="439"/>
    </row>
    <row r="9" spans="1:8" ht="98.45" customHeight="1" x14ac:dyDescent="0.25">
      <c r="A9" s="481" t="s">
        <v>51</v>
      </c>
      <c r="B9" s="482"/>
      <c r="C9" s="483"/>
      <c r="D9" s="172">
        <v>0.32479999999999998</v>
      </c>
      <c r="E9" s="174">
        <v>0.3246</v>
      </c>
      <c r="F9" s="437" t="s">
        <v>94</v>
      </c>
      <c r="G9" s="438"/>
      <c r="H9" s="439"/>
    </row>
    <row r="10" spans="1:8" ht="20.25" customHeight="1" x14ac:dyDescent="0.45">
      <c r="A10" s="472" t="s">
        <v>52</v>
      </c>
      <c r="B10" s="473"/>
      <c r="C10" s="474"/>
      <c r="D10" s="168">
        <v>51387</v>
      </c>
      <c r="E10" s="185">
        <v>28579</v>
      </c>
      <c r="F10" s="440"/>
      <c r="G10" s="441"/>
      <c r="H10" s="442"/>
    </row>
    <row r="11" spans="1:8" ht="20.25" customHeight="1" x14ac:dyDescent="0.45">
      <c r="A11" s="472" t="s">
        <v>117</v>
      </c>
      <c r="B11" s="473"/>
      <c r="C11" s="474"/>
      <c r="D11" s="168">
        <v>29669</v>
      </c>
      <c r="E11" s="185">
        <v>16640</v>
      </c>
      <c r="F11" s="440"/>
      <c r="G11" s="441"/>
      <c r="H11" s="442"/>
    </row>
    <row r="12" spans="1:8" ht="20.25" customHeight="1" x14ac:dyDescent="0.45">
      <c r="A12" s="472" t="s">
        <v>53</v>
      </c>
      <c r="B12" s="473"/>
      <c r="C12" s="474"/>
      <c r="D12" s="168">
        <v>6875</v>
      </c>
      <c r="E12" s="185">
        <v>2838</v>
      </c>
      <c r="F12" s="440"/>
      <c r="G12" s="441"/>
      <c r="H12" s="442"/>
    </row>
    <row r="13" spans="1:8" s="53" customFormat="1" ht="19.149999999999999" customHeight="1" x14ac:dyDescent="0.25">
      <c r="A13" s="484" t="s">
        <v>109</v>
      </c>
      <c r="B13" s="485"/>
      <c r="C13" s="486"/>
      <c r="D13" s="192">
        <v>2255</v>
      </c>
      <c r="E13" s="216">
        <v>1297</v>
      </c>
      <c r="F13" s="443"/>
      <c r="G13" s="444"/>
      <c r="H13" s="445"/>
    </row>
    <row r="14" spans="1:8" s="53" customFormat="1" ht="19.149999999999999" customHeight="1" thickBot="1" x14ac:dyDescent="0.3">
      <c r="A14" s="490" t="s">
        <v>127</v>
      </c>
      <c r="B14" s="491"/>
      <c r="C14" s="492"/>
      <c r="D14" s="215"/>
      <c r="E14" s="193"/>
      <c r="F14" s="434"/>
      <c r="G14" s="435"/>
      <c r="H14" s="436"/>
    </row>
    <row r="15" spans="1:8" ht="21.6" customHeight="1" x14ac:dyDescent="0.25">
      <c r="A15" s="500" t="s">
        <v>118</v>
      </c>
      <c r="B15" s="344"/>
      <c r="C15" s="344"/>
      <c r="D15" s="344"/>
      <c r="E15" s="344"/>
      <c r="F15" s="344"/>
      <c r="G15" s="344"/>
      <c r="H15" s="501"/>
    </row>
    <row r="16" spans="1:8" ht="11.45" customHeight="1" thickBot="1" x14ac:dyDescent="0.3">
      <c r="A16" s="475"/>
      <c r="B16" s="476"/>
      <c r="C16" s="476"/>
      <c r="D16" s="476"/>
      <c r="E16" s="476"/>
      <c r="F16" s="476"/>
      <c r="G16" s="476"/>
      <c r="H16" s="477"/>
    </row>
    <row r="17" spans="1:9" ht="38.450000000000003" customHeight="1" thickBot="1" x14ac:dyDescent="0.3">
      <c r="A17" s="242">
        <v>2023</v>
      </c>
      <c r="B17" s="412"/>
      <c r="C17" s="412"/>
      <c r="D17" s="402"/>
      <c r="E17" s="242">
        <v>2024</v>
      </c>
      <c r="F17" s="412"/>
      <c r="G17" s="412"/>
      <c r="H17" s="402"/>
      <c r="I17" s="85" t="s">
        <v>25</v>
      </c>
    </row>
    <row r="18" spans="1:9" ht="33" customHeight="1" thickBot="1" x14ac:dyDescent="0.3">
      <c r="A18" s="119" t="s">
        <v>81</v>
      </c>
      <c r="B18" s="120" t="s">
        <v>82</v>
      </c>
      <c r="C18" s="183" t="s">
        <v>83</v>
      </c>
      <c r="D18" s="170" t="s">
        <v>84</v>
      </c>
      <c r="E18" s="182" t="s">
        <v>81</v>
      </c>
      <c r="F18" s="120" t="s">
        <v>82</v>
      </c>
      <c r="G18" s="183" t="s">
        <v>83</v>
      </c>
      <c r="H18" s="170" t="s">
        <v>84</v>
      </c>
      <c r="I18" s="458" t="s">
        <v>119</v>
      </c>
    </row>
    <row r="19" spans="1:9" ht="41.45" customHeight="1" x14ac:dyDescent="0.25">
      <c r="A19" s="459" t="s">
        <v>110</v>
      </c>
      <c r="B19" s="460"/>
      <c r="C19" s="460"/>
      <c r="D19" s="211">
        <f>92562+27+6+5+2</f>
        <v>92602</v>
      </c>
      <c r="E19" s="460" t="s">
        <v>110</v>
      </c>
      <c r="F19" s="460"/>
      <c r="G19" s="460"/>
      <c r="H19" s="212">
        <f>50604+20+4+219</f>
        <v>50847</v>
      </c>
      <c r="I19" s="458"/>
    </row>
    <row r="20" spans="1:9" ht="33" customHeight="1" thickBot="1" x14ac:dyDescent="0.3">
      <c r="A20" s="461" t="s">
        <v>120</v>
      </c>
      <c r="B20" s="462"/>
      <c r="C20" s="462"/>
      <c r="D20" s="209">
        <f>D21+D34+D40+D41+D42+D44</f>
        <v>86256</v>
      </c>
      <c r="E20" s="462" t="s">
        <v>120</v>
      </c>
      <c r="F20" s="462"/>
      <c r="G20" s="462"/>
      <c r="H20" s="210">
        <f>H21+H32+H38+H39+H40+H41+H42+H43+H47+H48+H49</f>
        <v>49174</v>
      </c>
      <c r="I20" s="458"/>
    </row>
    <row r="21" spans="1:9" ht="20.25" customHeight="1" x14ac:dyDescent="0.25">
      <c r="A21" s="487" t="s">
        <v>58</v>
      </c>
      <c r="B21" s="488"/>
      <c r="C21" s="488"/>
      <c r="D21" s="204">
        <v>60888</v>
      </c>
      <c r="E21" s="488" t="s">
        <v>58</v>
      </c>
      <c r="F21" s="488"/>
      <c r="G21" s="488"/>
      <c r="H21" s="199">
        <v>33092</v>
      </c>
      <c r="I21" s="458"/>
    </row>
    <row r="22" spans="1:9" ht="20.25" customHeight="1" x14ac:dyDescent="0.45">
      <c r="A22" s="494"/>
      <c r="B22" s="466"/>
      <c r="C22" s="191" t="s">
        <v>30</v>
      </c>
      <c r="D22" s="169">
        <v>29</v>
      </c>
      <c r="E22" s="465"/>
      <c r="F22" s="466"/>
      <c r="G22" s="191" t="s">
        <v>30</v>
      </c>
      <c r="H22" s="184">
        <v>31</v>
      </c>
      <c r="I22" s="458"/>
    </row>
    <row r="23" spans="1:9" ht="20.25" customHeight="1" x14ac:dyDescent="0.45">
      <c r="A23" s="160"/>
      <c r="B23" s="463" t="s">
        <v>60</v>
      </c>
      <c r="C23" s="464"/>
      <c r="D23" s="169">
        <v>190</v>
      </c>
      <c r="E23" s="165"/>
      <c r="F23" s="463" t="s">
        <v>60</v>
      </c>
      <c r="G23" s="464"/>
      <c r="H23" s="184">
        <v>127</v>
      </c>
      <c r="I23" s="458"/>
    </row>
    <row r="24" spans="1:9" ht="20.25" customHeight="1" x14ac:dyDescent="0.45">
      <c r="A24" s="494"/>
      <c r="B24" s="466"/>
      <c r="C24" s="190" t="s">
        <v>61</v>
      </c>
      <c r="D24" s="169">
        <v>149</v>
      </c>
      <c r="E24" s="465"/>
      <c r="F24" s="466"/>
      <c r="G24" s="190" t="s">
        <v>61</v>
      </c>
      <c r="H24" s="184">
        <v>93</v>
      </c>
    </row>
    <row r="25" spans="1:9" ht="20.25" customHeight="1" x14ac:dyDescent="0.45">
      <c r="A25" s="494"/>
      <c r="B25" s="466"/>
      <c r="C25" s="190" t="s">
        <v>76</v>
      </c>
      <c r="D25" s="169">
        <v>7</v>
      </c>
      <c r="E25" s="465"/>
      <c r="F25" s="466"/>
      <c r="G25" s="190" t="s">
        <v>76</v>
      </c>
      <c r="H25" s="184">
        <v>7</v>
      </c>
    </row>
    <row r="26" spans="1:9" ht="20.25" customHeight="1" x14ac:dyDescent="0.45">
      <c r="A26" s="494"/>
      <c r="B26" s="466"/>
      <c r="C26" s="190" t="s">
        <v>77</v>
      </c>
      <c r="D26" s="169">
        <v>7</v>
      </c>
      <c r="E26" s="465"/>
      <c r="F26" s="466"/>
      <c r="G26" s="190" t="s">
        <v>77</v>
      </c>
      <c r="H26" s="184">
        <v>7</v>
      </c>
    </row>
    <row r="27" spans="1:9" ht="20.25" customHeight="1" x14ac:dyDescent="0.45">
      <c r="A27" s="160"/>
      <c r="B27" s="463" t="s">
        <v>62</v>
      </c>
      <c r="C27" s="464"/>
      <c r="D27" s="169">
        <v>12</v>
      </c>
      <c r="E27" s="165"/>
      <c r="F27" s="463" t="s">
        <v>62</v>
      </c>
      <c r="G27" s="464"/>
      <c r="H27" s="184">
        <v>6</v>
      </c>
    </row>
    <row r="28" spans="1:9" ht="20.25" customHeight="1" x14ac:dyDescent="0.45">
      <c r="A28" s="494"/>
      <c r="B28" s="466"/>
      <c r="C28" s="191" t="s">
        <v>79</v>
      </c>
      <c r="D28" s="169">
        <v>6</v>
      </c>
      <c r="E28" s="465"/>
      <c r="F28" s="466"/>
      <c r="G28" s="191" t="s">
        <v>79</v>
      </c>
      <c r="H28" s="184">
        <v>2</v>
      </c>
    </row>
    <row r="29" spans="1:9" ht="20.25" customHeight="1" x14ac:dyDescent="0.45">
      <c r="A29" s="160"/>
      <c r="B29" s="463" t="s">
        <v>63</v>
      </c>
      <c r="C29" s="464"/>
      <c r="D29" s="169">
        <v>11</v>
      </c>
      <c r="E29" s="165"/>
      <c r="F29" s="463" t="s">
        <v>63</v>
      </c>
      <c r="G29" s="464"/>
      <c r="H29" s="184">
        <v>8</v>
      </c>
    </row>
    <row r="30" spans="1:9" ht="20.25" customHeight="1" x14ac:dyDescent="0.45">
      <c r="A30" s="494"/>
      <c r="B30" s="466"/>
      <c r="C30" s="191" t="s">
        <v>78</v>
      </c>
      <c r="D30" s="169">
        <v>6</v>
      </c>
      <c r="E30" s="165"/>
      <c r="F30" s="463" t="s">
        <v>66</v>
      </c>
      <c r="G30" s="464"/>
      <c r="H30" s="184">
        <v>5</v>
      </c>
    </row>
    <row r="31" spans="1:9" ht="20.25" customHeight="1" x14ac:dyDescent="0.45">
      <c r="A31" s="160"/>
      <c r="B31" s="463" t="s">
        <v>65</v>
      </c>
      <c r="C31" s="464"/>
      <c r="D31" s="169">
        <v>5</v>
      </c>
      <c r="E31" s="165"/>
      <c r="F31" s="463" t="s">
        <v>64</v>
      </c>
      <c r="G31" s="464"/>
      <c r="H31" s="184">
        <v>1</v>
      </c>
    </row>
    <row r="32" spans="1:9" ht="20.25" customHeight="1" x14ac:dyDescent="0.45">
      <c r="A32" s="160"/>
      <c r="B32" s="463" t="s">
        <v>64</v>
      </c>
      <c r="C32" s="464"/>
      <c r="D32" s="169">
        <v>5</v>
      </c>
      <c r="E32" s="496" t="s">
        <v>59</v>
      </c>
      <c r="F32" s="493"/>
      <c r="G32" s="489"/>
      <c r="H32" s="196">
        <v>10919</v>
      </c>
    </row>
    <row r="33" spans="1:8" ht="20.25" customHeight="1" x14ac:dyDescent="0.45">
      <c r="A33" s="160"/>
      <c r="B33" s="463" t="s">
        <v>66</v>
      </c>
      <c r="C33" s="464"/>
      <c r="D33" s="169">
        <v>5</v>
      </c>
      <c r="E33" s="465"/>
      <c r="F33" s="466"/>
      <c r="G33" s="190" t="s">
        <v>70</v>
      </c>
      <c r="H33" s="184">
        <v>16</v>
      </c>
    </row>
    <row r="34" spans="1:8" ht="20.25" customHeight="1" x14ac:dyDescent="0.45">
      <c r="A34" s="489" t="s">
        <v>59</v>
      </c>
      <c r="B34" s="473"/>
      <c r="C34" s="473"/>
      <c r="D34" s="205">
        <v>17662</v>
      </c>
      <c r="E34" s="465"/>
      <c r="F34" s="466"/>
      <c r="G34" s="190" t="s">
        <v>71</v>
      </c>
      <c r="H34" s="184">
        <v>8</v>
      </c>
    </row>
    <row r="35" spans="1:8" ht="20.25" customHeight="1" x14ac:dyDescent="0.45">
      <c r="A35" s="494"/>
      <c r="B35" s="466"/>
      <c r="C35" s="190" t="s">
        <v>70</v>
      </c>
      <c r="D35" s="169">
        <v>26</v>
      </c>
      <c r="E35" s="165"/>
      <c r="F35" s="493" t="s">
        <v>67</v>
      </c>
      <c r="G35" s="489"/>
      <c r="H35" s="184">
        <v>8</v>
      </c>
    </row>
    <row r="36" spans="1:8" ht="20.25" customHeight="1" x14ac:dyDescent="0.45">
      <c r="A36" s="494"/>
      <c r="B36" s="466"/>
      <c r="C36" s="190" t="s">
        <v>71</v>
      </c>
      <c r="D36" s="169">
        <v>8</v>
      </c>
      <c r="E36" s="465"/>
      <c r="F36" s="466"/>
      <c r="G36" s="190" t="s">
        <v>68</v>
      </c>
      <c r="H36" s="184">
        <v>5</v>
      </c>
    </row>
    <row r="37" spans="1:8" ht="20.25" customHeight="1" x14ac:dyDescent="0.45">
      <c r="A37" s="160"/>
      <c r="B37" s="493" t="s">
        <v>67</v>
      </c>
      <c r="C37" s="489"/>
      <c r="D37" s="169">
        <v>18</v>
      </c>
      <c r="E37" s="465"/>
      <c r="F37" s="466"/>
      <c r="G37" s="190" t="s">
        <v>69</v>
      </c>
      <c r="H37" s="184">
        <v>3</v>
      </c>
    </row>
    <row r="38" spans="1:8" ht="20.25" customHeight="1" x14ac:dyDescent="0.45">
      <c r="A38" s="494"/>
      <c r="B38" s="466"/>
      <c r="C38" s="190" t="s">
        <v>68</v>
      </c>
      <c r="D38" s="169">
        <v>8</v>
      </c>
      <c r="E38" s="496" t="s">
        <v>72</v>
      </c>
      <c r="F38" s="493"/>
      <c r="G38" s="489"/>
      <c r="H38" s="196">
        <v>1734</v>
      </c>
    </row>
    <row r="39" spans="1:8" ht="20.25" customHeight="1" x14ac:dyDescent="0.45">
      <c r="A39" s="494"/>
      <c r="B39" s="466"/>
      <c r="C39" s="190" t="s">
        <v>69</v>
      </c>
      <c r="D39" s="169">
        <v>8</v>
      </c>
      <c r="E39" s="496" t="s">
        <v>73</v>
      </c>
      <c r="F39" s="493"/>
      <c r="G39" s="489"/>
      <c r="H39" s="196">
        <v>1608</v>
      </c>
    </row>
    <row r="40" spans="1:8" ht="20.25" customHeight="1" x14ac:dyDescent="0.45">
      <c r="A40" s="489" t="s">
        <v>72</v>
      </c>
      <c r="B40" s="473"/>
      <c r="C40" s="473"/>
      <c r="D40" s="205">
        <v>3530</v>
      </c>
      <c r="E40" s="496" t="s">
        <v>95</v>
      </c>
      <c r="F40" s="493"/>
      <c r="G40" s="489"/>
      <c r="H40" s="197">
        <v>440</v>
      </c>
    </row>
    <row r="41" spans="1:8" ht="20.25" customHeight="1" x14ac:dyDescent="0.45">
      <c r="A41" s="489" t="s">
        <v>73</v>
      </c>
      <c r="B41" s="473"/>
      <c r="C41" s="473"/>
      <c r="D41" s="205">
        <v>3330</v>
      </c>
      <c r="E41" s="496" t="s">
        <v>96</v>
      </c>
      <c r="F41" s="493"/>
      <c r="G41" s="489"/>
      <c r="H41" s="197">
        <v>413</v>
      </c>
    </row>
    <row r="42" spans="1:8" ht="20.25" customHeight="1" x14ac:dyDescent="0.45">
      <c r="A42" s="489" t="s">
        <v>74</v>
      </c>
      <c r="B42" s="473"/>
      <c r="C42" s="473"/>
      <c r="D42" s="206">
        <v>841</v>
      </c>
      <c r="E42" s="496" t="s">
        <v>74</v>
      </c>
      <c r="F42" s="493"/>
      <c r="G42" s="489"/>
      <c r="H42" s="197">
        <v>361</v>
      </c>
    </row>
    <row r="43" spans="1:8" ht="20.25" customHeight="1" x14ac:dyDescent="0.45">
      <c r="A43" s="497"/>
      <c r="B43" s="466"/>
      <c r="C43" s="200" t="s">
        <v>75</v>
      </c>
      <c r="D43" s="169">
        <v>6</v>
      </c>
      <c r="E43" s="496" t="s">
        <v>97</v>
      </c>
      <c r="F43" s="493"/>
      <c r="G43" s="489"/>
      <c r="H43" s="197">
        <v>237</v>
      </c>
    </row>
    <row r="44" spans="1:8" ht="20.25" customHeight="1" x14ac:dyDescent="0.45">
      <c r="A44" s="472" t="s">
        <v>80</v>
      </c>
      <c r="B44" s="473"/>
      <c r="C44" s="473"/>
      <c r="D44" s="206">
        <v>5</v>
      </c>
      <c r="E44" s="203"/>
      <c r="F44" s="463" t="s">
        <v>101</v>
      </c>
      <c r="G44" s="464"/>
      <c r="H44" s="184">
        <v>4</v>
      </c>
    </row>
    <row r="45" spans="1:8" ht="20.25" customHeight="1" x14ac:dyDescent="0.45">
      <c r="A45" s="497"/>
      <c r="B45" s="466"/>
      <c r="C45" s="200" t="s">
        <v>80</v>
      </c>
      <c r="D45" s="169">
        <v>5</v>
      </c>
      <c r="E45" s="203"/>
      <c r="F45" s="463" t="s">
        <v>102</v>
      </c>
      <c r="G45" s="464"/>
      <c r="H45" s="184">
        <v>3</v>
      </c>
    </row>
    <row r="46" spans="1:8" ht="20.25" customHeight="1" x14ac:dyDescent="0.45">
      <c r="A46" s="163"/>
      <c r="B46" s="165"/>
      <c r="C46" s="200"/>
      <c r="D46" s="169"/>
      <c r="E46" s="504"/>
      <c r="F46" s="505"/>
      <c r="G46" s="190" t="s">
        <v>103</v>
      </c>
      <c r="H46" s="184">
        <v>11</v>
      </c>
    </row>
    <row r="47" spans="1:8" ht="20.25" customHeight="1" x14ac:dyDescent="0.45">
      <c r="A47" s="186"/>
      <c r="B47" s="187"/>
      <c r="C47" s="201"/>
      <c r="D47" s="207"/>
      <c r="E47" s="495" t="s">
        <v>98</v>
      </c>
      <c r="F47" s="463"/>
      <c r="G47" s="464"/>
      <c r="H47" s="197">
        <v>138</v>
      </c>
    </row>
    <row r="48" spans="1:8" ht="20.25" customHeight="1" x14ac:dyDescent="0.45">
      <c r="A48" s="186"/>
      <c r="B48" s="187"/>
      <c r="C48" s="201"/>
      <c r="D48" s="207"/>
      <c r="E48" s="495" t="s">
        <v>99</v>
      </c>
      <c r="F48" s="463"/>
      <c r="G48" s="464"/>
      <c r="H48" s="197">
        <v>119</v>
      </c>
    </row>
    <row r="49" spans="1:8" ht="20.25" customHeight="1" thickBot="1" x14ac:dyDescent="0.5">
      <c r="A49" s="164"/>
      <c r="B49" s="166"/>
      <c r="C49" s="202"/>
      <c r="D49" s="208"/>
      <c r="E49" s="498" t="s">
        <v>100</v>
      </c>
      <c r="F49" s="491"/>
      <c r="G49" s="499"/>
      <c r="H49" s="198">
        <v>113</v>
      </c>
    </row>
    <row r="50" spans="1:8" x14ac:dyDescent="0.45">
      <c r="D50" s="194"/>
      <c r="E50" s="188"/>
    </row>
    <row r="51" spans="1:8" x14ac:dyDescent="0.45">
      <c r="D51" s="194"/>
      <c r="E51" s="188"/>
    </row>
    <row r="52" spans="1:8" x14ac:dyDescent="0.45">
      <c r="D52" s="194"/>
      <c r="E52" s="188"/>
    </row>
    <row r="53" spans="1:8" x14ac:dyDescent="0.45">
      <c r="D53" s="194"/>
      <c r="E53" s="188"/>
    </row>
    <row r="54" spans="1:8" x14ac:dyDescent="0.45">
      <c r="D54" s="194"/>
      <c r="E54" s="188"/>
    </row>
    <row r="55" spans="1:8" x14ac:dyDescent="0.45">
      <c r="D55" s="194"/>
      <c r="E55" s="188"/>
    </row>
    <row r="56" spans="1:8" x14ac:dyDescent="0.45">
      <c r="D56" s="194"/>
      <c r="E56" s="188"/>
    </row>
    <row r="57" spans="1:8" x14ac:dyDescent="0.45">
      <c r="D57" s="194"/>
      <c r="E57" s="188"/>
    </row>
    <row r="58" spans="1:8" x14ac:dyDescent="0.45">
      <c r="D58" s="194"/>
      <c r="E58" s="188"/>
    </row>
    <row r="59" spans="1:8" x14ac:dyDescent="0.45">
      <c r="D59" s="194"/>
      <c r="E59" s="188"/>
    </row>
    <row r="60" spans="1:8" x14ac:dyDescent="0.45">
      <c r="D60" s="194"/>
      <c r="E60" s="188"/>
    </row>
    <row r="61" spans="1:8" x14ac:dyDescent="0.45">
      <c r="D61" s="194"/>
      <c r="E61" s="188"/>
    </row>
    <row r="62" spans="1:8" x14ac:dyDescent="0.45">
      <c r="D62" s="194"/>
      <c r="E62" s="188"/>
    </row>
    <row r="63" spans="1:8" x14ac:dyDescent="0.45">
      <c r="D63" s="194"/>
      <c r="E63" s="188"/>
    </row>
    <row r="64" spans="1:8" x14ac:dyDescent="0.45">
      <c r="D64" s="194"/>
      <c r="E64" s="188"/>
    </row>
    <row r="65" spans="4:5" x14ac:dyDescent="0.45">
      <c r="D65" s="194"/>
      <c r="E65" s="188"/>
    </row>
    <row r="66" spans="4:5" x14ac:dyDescent="0.45">
      <c r="D66" s="194"/>
      <c r="E66" s="188"/>
    </row>
    <row r="67" spans="4:5" x14ac:dyDescent="0.45">
      <c r="D67" s="194"/>
      <c r="E67" s="188"/>
    </row>
    <row r="68" spans="4:5" x14ac:dyDescent="0.45">
      <c r="D68" s="194"/>
      <c r="E68" s="188"/>
    </row>
    <row r="69" spans="4:5" x14ac:dyDescent="0.45">
      <c r="D69" s="194"/>
      <c r="E69" s="188"/>
    </row>
    <row r="70" spans="4:5" x14ac:dyDescent="0.45">
      <c r="D70" s="194"/>
      <c r="E70" s="188"/>
    </row>
    <row r="71" spans="4:5" x14ac:dyDescent="0.45">
      <c r="D71" s="194"/>
      <c r="E71" s="188"/>
    </row>
    <row r="72" spans="4:5" x14ac:dyDescent="0.45">
      <c r="D72" s="194"/>
      <c r="E72" s="188"/>
    </row>
    <row r="73" spans="4:5" x14ac:dyDescent="0.45">
      <c r="D73" s="194"/>
      <c r="E73" s="188"/>
    </row>
    <row r="74" spans="4:5" x14ac:dyDescent="0.45">
      <c r="D74" s="194"/>
      <c r="E74" s="188"/>
    </row>
    <row r="75" spans="4:5" x14ac:dyDescent="0.45">
      <c r="D75" s="194"/>
      <c r="E75" s="188"/>
    </row>
    <row r="76" spans="4:5" x14ac:dyDescent="0.45">
      <c r="D76" s="194"/>
      <c r="E76" s="188"/>
    </row>
    <row r="77" spans="4:5" x14ac:dyDescent="0.45">
      <c r="D77" s="194"/>
      <c r="E77" s="188"/>
    </row>
    <row r="78" spans="4:5" x14ac:dyDescent="0.45">
      <c r="D78" s="194"/>
      <c r="E78" s="188"/>
    </row>
    <row r="79" spans="4:5" x14ac:dyDescent="0.45">
      <c r="D79" s="194"/>
      <c r="E79" s="188"/>
    </row>
    <row r="80" spans="4:5" x14ac:dyDescent="0.45">
      <c r="D80" s="194"/>
      <c r="E80" s="188"/>
    </row>
    <row r="81" spans="4:5" x14ac:dyDescent="0.45">
      <c r="D81" s="194"/>
      <c r="E81" s="188"/>
    </row>
    <row r="82" spans="4:5" x14ac:dyDescent="0.45">
      <c r="D82" s="194"/>
      <c r="E82" s="188"/>
    </row>
    <row r="83" spans="4:5" x14ac:dyDescent="0.45">
      <c r="D83" s="194"/>
      <c r="E83" s="188"/>
    </row>
    <row r="84" spans="4:5" x14ac:dyDescent="0.45">
      <c r="D84" s="194"/>
      <c r="E84" s="188"/>
    </row>
    <row r="85" spans="4:5" x14ac:dyDescent="0.45">
      <c r="D85" s="194"/>
      <c r="E85" s="188"/>
    </row>
    <row r="86" spans="4:5" x14ac:dyDescent="0.45">
      <c r="D86" s="194"/>
      <c r="E86" s="188"/>
    </row>
    <row r="87" spans="4:5" x14ac:dyDescent="0.45">
      <c r="D87" s="194"/>
      <c r="E87" s="188"/>
    </row>
    <row r="88" spans="4:5" x14ac:dyDescent="0.45">
      <c r="D88" s="194"/>
      <c r="E88" s="188"/>
    </row>
    <row r="89" spans="4:5" x14ac:dyDescent="0.45">
      <c r="D89" s="194"/>
      <c r="E89" s="188"/>
    </row>
    <row r="90" spans="4:5" x14ac:dyDescent="0.45">
      <c r="D90" s="194"/>
      <c r="E90" s="188"/>
    </row>
    <row r="91" spans="4:5" x14ac:dyDescent="0.45">
      <c r="D91" s="194"/>
      <c r="E91" s="188"/>
    </row>
    <row r="92" spans="4:5" x14ac:dyDescent="0.45">
      <c r="D92" s="194"/>
      <c r="E92" s="188"/>
    </row>
    <row r="93" spans="4:5" x14ac:dyDescent="0.45">
      <c r="D93" s="194"/>
      <c r="E93" s="188"/>
    </row>
    <row r="94" spans="4:5" x14ac:dyDescent="0.45">
      <c r="D94" s="194"/>
      <c r="E94" s="188"/>
    </row>
    <row r="95" spans="4:5" x14ac:dyDescent="0.45">
      <c r="D95" s="194"/>
      <c r="E95" s="188"/>
    </row>
    <row r="96" spans="4:5" x14ac:dyDescent="0.45">
      <c r="D96" s="194"/>
      <c r="E96" s="188"/>
    </row>
    <row r="97" spans="4:5" x14ac:dyDescent="0.45">
      <c r="D97" s="194"/>
      <c r="E97" s="188"/>
    </row>
    <row r="98" spans="4:5" x14ac:dyDescent="0.45">
      <c r="D98" s="194"/>
      <c r="E98" s="188"/>
    </row>
    <row r="99" spans="4:5" x14ac:dyDescent="0.45">
      <c r="D99" s="194"/>
      <c r="E99" s="188"/>
    </row>
    <row r="100" spans="4:5" x14ac:dyDescent="0.45">
      <c r="D100" s="194"/>
      <c r="E100" s="188"/>
    </row>
    <row r="101" spans="4:5" x14ac:dyDescent="0.45">
      <c r="D101" s="194"/>
      <c r="E101" s="188"/>
    </row>
    <row r="102" spans="4:5" x14ac:dyDescent="0.45">
      <c r="D102" s="194"/>
      <c r="E102" s="188"/>
    </row>
    <row r="103" spans="4:5" x14ac:dyDescent="0.45">
      <c r="D103" s="194"/>
      <c r="E103" s="188"/>
    </row>
    <row r="104" spans="4:5" x14ac:dyDescent="0.45">
      <c r="D104" s="194"/>
      <c r="E104" s="188"/>
    </row>
    <row r="105" spans="4:5" x14ac:dyDescent="0.45">
      <c r="D105" s="194"/>
      <c r="E105" s="188"/>
    </row>
    <row r="106" spans="4:5" x14ac:dyDescent="0.45">
      <c r="D106" s="194"/>
      <c r="E106" s="188"/>
    </row>
    <row r="107" spans="4:5" x14ac:dyDescent="0.45">
      <c r="D107" s="194"/>
      <c r="E107" s="188"/>
    </row>
    <row r="108" spans="4:5" x14ac:dyDescent="0.45">
      <c r="D108" s="194"/>
      <c r="E108" s="188"/>
    </row>
    <row r="109" spans="4:5" x14ac:dyDescent="0.45">
      <c r="D109" s="194"/>
      <c r="E109" s="188"/>
    </row>
    <row r="110" spans="4:5" x14ac:dyDescent="0.45">
      <c r="D110" s="194"/>
      <c r="E110" s="188"/>
    </row>
    <row r="111" spans="4:5" x14ac:dyDescent="0.45">
      <c r="D111" s="194"/>
      <c r="E111" s="188"/>
    </row>
    <row r="112" spans="4:5" x14ac:dyDescent="0.45">
      <c r="D112" s="194"/>
      <c r="E112" s="188"/>
    </row>
    <row r="113" spans="4:5" x14ac:dyDescent="0.45">
      <c r="D113" s="194"/>
      <c r="E113" s="188"/>
    </row>
    <row r="114" spans="4:5" x14ac:dyDescent="0.45">
      <c r="D114" s="194"/>
      <c r="E114" s="188"/>
    </row>
    <row r="115" spans="4:5" x14ac:dyDescent="0.45">
      <c r="D115" s="194"/>
      <c r="E115" s="188"/>
    </row>
    <row r="116" spans="4:5" x14ac:dyDescent="0.45">
      <c r="D116" s="194"/>
      <c r="E116" s="188"/>
    </row>
    <row r="117" spans="4:5" x14ac:dyDescent="0.45">
      <c r="D117" s="194"/>
      <c r="E117" s="188"/>
    </row>
    <row r="118" spans="4:5" x14ac:dyDescent="0.45">
      <c r="D118" s="194"/>
      <c r="E118" s="188"/>
    </row>
    <row r="119" spans="4:5" x14ac:dyDescent="0.45">
      <c r="D119" s="194"/>
      <c r="E119" s="188"/>
    </row>
    <row r="120" spans="4:5" x14ac:dyDescent="0.45">
      <c r="D120" s="194"/>
      <c r="E120" s="188"/>
    </row>
    <row r="121" spans="4:5" x14ac:dyDescent="0.45">
      <c r="D121" s="194"/>
      <c r="E121" s="188"/>
    </row>
    <row r="122" spans="4:5" x14ac:dyDescent="0.45">
      <c r="D122" s="194"/>
      <c r="E122" s="188"/>
    </row>
    <row r="123" spans="4:5" x14ac:dyDescent="0.45">
      <c r="D123" s="194"/>
      <c r="E123" s="188"/>
    </row>
    <row r="124" spans="4:5" x14ac:dyDescent="0.45">
      <c r="D124" s="194"/>
      <c r="E124" s="188"/>
    </row>
    <row r="125" spans="4:5" x14ac:dyDescent="0.45">
      <c r="D125" s="194"/>
      <c r="E125" s="188"/>
    </row>
    <row r="126" spans="4:5" x14ac:dyDescent="0.45">
      <c r="D126" s="194"/>
      <c r="E126" s="188"/>
    </row>
    <row r="127" spans="4:5" x14ac:dyDescent="0.45">
      <c r="D127" s="194"/>
      <c r="E127" s="188"/>
    </row>
    <row r="128" spans="4:5" x14ac:dyDescent="0.45">
      <c r="D128" s="194"/>
      <c r="E128" s="188"/>
    </row>
    <row r="129" spans="4:5" x14ac:dyDescent="0.45">
      <c r="D129" s="194"/>
      <c r="E129" s="188"/>
    </row>
    <row r="130" spans="4:5" x14ac:dyDescent="0.45">
      <c r="D130" s="194"/>
      <c r="E130" s="188"/>
    </row>
    <row r="131" spans="4:5" x14ac:dyDescent="0.45">
      <c r="D131" s="194"/>
      <c r="E131" s="188"/>
    </row>
    <row r="132" spans="4:5" x14ac:dyDescent="0.45">
      <c r="D132" s="194"/>
      <c r="E132" s="188"/>
    </row>
    <row r="133" spans="4:5" x14ac:dyDescent="0.45">
      <c r="D133" s="194"/>
      <c r="E133" s="188"/>
    </row>
    <row r="134" spans="4:5" x14ac:dyDescent="0.45">
      <c r="D134" s="194"/>
      <c r="E134" s="188"/>
    </row>
    <row r="135" spans="4:5" x14ac:dyDescent="0.45">
      <c r="D135" s="194"/>
      <c r="E135" s="188"/>
    </row>
    <row r="136" spans="4:5" x14ac:dyDescent="0.45">
      <c r="D136" s="194"/>
      <c r="E136" s="188"/>
    </row>
    <row r="137" spans="4:5" x14ac:dyDescent="0.45">
      <c r="D137" s="194"/>
      <c r="E137" s="188"/>
    </row>
    <row r="138" spans="4:5" x14ac:dyDescent="0.45">
      <c r="D138" s="194"/>
      <c r="E138" s="188"/>
    </row>
    <row r="139" spans="4:5" x14ac:dyDescent="0.45">
      <c r="D139" s="194"/>
      <c r="E139" s="188"/>
    </row>
    <row r="140" spans="4:5" x14ac:dyDescent="0.45">
      <c r="D140" s="194"/>
      <c r="E140" s="188"/>
    </row>
    <row r="141" spans="4:5" x14ac:dyDescent="0.45">
      <c r="D141" s="194"/>
      <c r="E141" s="188"/>
    </row>
    <row r="142" spans="4:5" x14ac:dyDescent="0.45">
      <c r="D142" s="194"/>
      <c r="E142" s="188"/>
    </row>
    <row r="143" spans="4:5" x14ac:dyDescent="0.45">
      <c r="D143" s="194"/>
      <c r="E143" s="188"/>
    </row>
    <row r="144" spans="4:5" x14ac:dyDescent="0.45">
      <c r="D144" s="194"/>
      <c r="E144" s="188"/>
    </row>
    <row r="145" spans="4:5" x14ac:dyDescent="0.45">
      <c r="D145" s="194"/>
      <c r="E145" s="188"/>
    </row>
    <row r="146" spans="4:5" x14ac:dyDescent="0.45">
      <c r="D146" s="194"/>
      <c r="E146" s="188"/>
    </row>
    <row r="147" spans="4:5" x14ac:dyDescent="0.45">
      <c r="D147" s="194"/>
      <c r="E147" s="188"/>
    </row>
    <row r="148" spans="4:5" x14ac:dyDescent="0.45">
      <c r="D148" s="194"/>
      <c r="E148" s="188"/>
    </row>
    <row r="149" spans="4:5" x14ac:dyDescent="0.45">
      <c r="D149" s="194"/>
      <c r="E149" s="188"/>
    </row>
    <row r="150" spans="4:5" x14ac:dyDescent="0.45">
      <c r="D150" s="194"/>
      <c r="E150" s="188"/>
    </row>
    <row r="151" spans="4:5" x14ac:dyDescent="0.45">
      <c r="D151" s="194"/>
      <c r="E151" s="188"/>
    </row>
    <row r="152" spans="4:5" x14ac:dyDescent="0.45">
      <c r="D152" s="194"/>
      <c r="E152" s="188"/>
    </row>
    <row r="153" spans="4:5" x14ac:dyDescent="0.45">
      <c r="D153" s="194"/>
      <c r="E153" s="188"/>
    </row>
    <row r="154" spans="4:5" x14ac:dyDescent="0.45">
      <c r="D154" s="194"/>
      <c r="E154" s="188"/>
    </row>
    <row r="155" spans="4:5" x14ac:dyDescent="0.45">
      <c r="D155" s="194"/>
      <c r="E155" s="188"/>
    </row>
    <row r="156" spans="4:5" x14ac:dyDescent="0.45">
      <c r="D156" s="194"/>
      <c r="E156" s="188"/>
    </row>
    <row r="157" spans="4:5" x14ac:dyDescent="0.45">
      <c r="D157" s="194"/>
      <c r="E157" s="188"/>
    </row>
    <row r="158" spans="4:5" x14ac:dyDescent="0.45">
      <c r="D158" s="194"/>
      <c r="E158" s="188"/>
    </row>
    <row r="159" spans="4:5" x14ac:dyDescent="0.45">
      <c r="D159" s="194"/>
      <c r="E159" s="188"/>
    </row>
    <row r="160" spans="4:5" x14ac:dyDescent="0.45">
      <c r="D160" s="194"/>
      <c r="E160" s="188"/>
    </row>
    <row r="161" spans="4:5" x14ac:dyDescent="0.45">
      <c r="D161" s="194"/>
      <c r="E161" s="188"/>
    </row>
    <row r="162" spans="4:5" x14ac:dyDescent="0.45">
      <c r="D162" s="194"/>
      <c r="E162" s="188"/>
    </row>
    <row r="163" spans="4:5" x14ac:dyDescent="0.45">
      <c r="D163" s="194"/>
      <c r="E163" s="188"/>
    </row>
    <row r="164" spans="4:5" x14ac:dyDescent="0.45">
      <c r="D164" s="194"/>
      <c r="E164" s="188"/>
    </row>
    <row r="165" spans="4:5" x14ac:dyDescent="0.45">
      <c r="D165" s="194"/>
      <c r="E165" s="188"/>
    </row>
    <row r="166" spans="4:5" x14ac:dyDescent="0.45">
      <c r="D166" s="194"/>
      <c r="E166" s="188"/>
    </row>
    <row r="167" spans="4:5" x14ac:dyDescent="0.45">
      <c r="D167" s="194"/>
      <c r="E167" s="188"/>
    </row>
    <row r="168" spans="4:5" x14ac:dyDescent="0.45">
      <c r="D168" s="194"/>
      <c r="E168" s="188"/>
    </row>
    <row r="169" spans="4:5" x14ac:dyDescent="0.45">
      <c r="D169" s="194"/>
      <c r="E169" s="188"/>
    </row>
    <row r="170" spans="4:5" x14ac:dyDescent="0.45">
      <c r="D170" s="194"/>
      <c r="E170" s="188"/>
    </row>
    <row r="171" spans="4:5" x14ac:dyDescent="0.45">
      <c r="D171" s="194"/>
      <c r="E171" s="188"/>
    </row>
    <row r="172" spans="4:5" x14ac:dyDescent="0.45">
      <c r="D172" s="194"/>
      <c r="E172" s="188"/>
    </row>
    <row r="173" spans="4:5" x14ac:dyDescent="0.45">
      <c r="D173" s="194"/>
      <c r="E173" s="188"/>
    </row>
    <row r="174" spans="4:5" x14ac:dyDescent="0.45">
      <c r="D174" s="194"/>
      <c r="E174" s="188"/>
    </row>
    <row r="175" spans="4:5" x14ac:dyDescent="0.45">
      <c r="D175" s="194"/>
      <c r="E175" s="188"/>
    </row>
    <row r="176" spans="4:5" x14ac:dyDescent="0.45">
      <c r="D176" s="194"/>
      <c r="E176" s="188"/>
    </row>
    <row r="177" spans="4:5" x14ac:dyDescent="0.45">
      <c r="D177" s="194"/>
      <c r="E177" s="188"/>
    </row>
    <row r="178" spans="4:5" x14ac:dyDescent="0.45">
      <c r="D178" s="194"/>
      <c r="E178" s="188"/>
    </row>
    <row r="179" spans="4:5" x14ac:dyDescent="0.45">
      <c r="D179" s="194"/>
      <c r="E179" s="188"/>
    </row>
    <row r="180" spans="4:5" x14ac:dyDescent="0.45">
      <c r="D180" s="194"/>
      <c r="E180" s="188"/>
    </row>
    <row r="181" spans="4:5" x14ac:dyDescent="0.45">
      <c r="D181" s="194"/>
      <c r="E181" s="188"/>
    </row>
    <row r="182" spans="4:5" x14ac:dyDescent="0.45">
      <c r="D182" s="194"/>
      <c r="E182" s="188"/>
    </row>
    <row r="183" spans="4:5" x14ac:dyDescent="0.45">
      <c r="D183" s="194"/>
      <c r="E183" s="188"/>
    </row>
    <row r="184" spans="4:5" x14ac:dyDescent="0.45">
      <c r="D184" s="194"/>
      <c r="E184" s="188"/>
    </row>
    <row r="185" spans="4:5" x14ac:dyDescent="0.45">
      <c r="D185" s="194"/>
      <c r="E185" s="188"/>
    </row>
    <row r="186" spans="4:5" x14ac:dyDescent="0.45">
      <c r="D186" s="194"/>
      <c r="E186" s="188"/>
    </row>
    <row r="187" spans="4:5" x14ac:dyDescent="0.45">
      <c r="D187" s="194"/>
      <c r="E187" s="188"/>
    </row>
    <row r="188" spans="4:5" x14ac:dyDescent="0.45">
      <c r="D188" s="194"/>
      <c r="E188" s="188"/>
    </row>
    <row r="189" spans="4:5" x14ac:dyDescent="0.45">
      <c r="D189" s="194"/>
      <c r="E189" s="188"/>
    </row>
    <row r="190" spans="4:5" x14ac:dyDescent="0.45">
      <c r="D190" s="194"/>
      <c r="E190" s="188"/>
    </row>
    <row r="191" spans="4:5" x14ac:dyDescent="0.45">
      <c r="D191" s="194"/>
      <c r="E191" s="188"/>
    </row>
    <row r="192" spans="4:5" x14ac:dyDescent="0.45">
      <c r="D192" s="194"/>
      <c r="E192" s="188"/>
    </row>
    <row r="193" spans="4:5" x14ac:dyDescent="0.45">
      <c r="D193" s="194"/>
      <c r="E193" s="188"/>
    </row>
    <row r="194" spans="4:5" x14ac:dyDescent="0.45">
      <c r="D194" s="194"/>
      <c r="E194" s="188"/>
    </row>
    <row r="195" spans="4:5" x14ac:dyDescent="0.45">
      <c r="D195" s="194"/>
      <c r="E195" s="188"/>
    </row>
    <row r="196" spans="4:5" x14ac:dyDescent="0.45">
      <c r="D196" s="194"/>
      <c r="E196" s="188"/>
    </row>
    <row r="197" spans="4:5" x14ac:dyDescent="0.45">
      <c r="D197" s="194"/>
      <c r="E197" s="188"/>
    </row>
    <row r="198" spans="4:5" x14ac:dyDescent="0.45">
      <c r="D198" s="194"/>
      <c r="E198" s="188"/>
    </row>
    <row r="199" spans="4:5" x14ac:dyDescent="0.45">
      <c r="D199" s="194"/>
      <c r="E199" s="188"/>
    </row>
    <row r="200" spans="4:5" x14ac:dyDescent="0.45">
      <c r="D200" s="194"/>
      <c r="E200" s="188"/>
    </row>
    <row r="201" spans="4:5" x14ac:dyDescent="0.45">
      <c r="D201" s="194"/>
      <c r="E201" s="188"/>
    </row>
    <row r="202" spans="4:5" x14ac:dyDescent="0.45">
      <c r="D202" s="194"/>
      <c r="E202" s="188"/>
    </row>
    <row r="203" spans="4:5" x14ac:dyDescent="0.45">
      <c r="D203" s="194"/>
      <c r="E203" s="188"/>
    </row>
    <row r="204" spans="4:5" x14ac:dyDescent="0.45">
      <c r="D204" s="194"/>
      <c r="E204" s="188"/>
    </row>
    <row r="205" spans="4:5" x14ac:dyDescent="0.45">
      <c r="D205" s="194"/>
      <c r="E205" s="188"/>
    </row>
    <row r="206" spans="4:5" x14ac:dyDescent="0.45">
      <c r="D206" s="194"/>
      <c r="E206" s="188"/>
    </row>
    <row r="207" spans="4:5" x14ac:dyDescent="0.45">
      <c r="D207" s="194"/>
      <c r="E207" s="188"/>
    </row>
    <row r="208" spans="4:5" x14ac:dyDescent="0.45">
      <c r="D208" s="194"/>
      <c r="E208" s="188"/>
    </row>
    <row r="209" spans="4:5" x14ac:dyDescent="0.45">
      <c r="D209" s="194"/>
      <c r="E209" s="188"/>
    </row>
    <row r="210" spans="4:5" x14ac:dyDescent="0.45">
      <c r="D210" s="194"/>
      <c r="E210" s="188"/>
    </row>
    <row r="211" spans="4:5" x14ac:dyDescent="0.45">
      <c r="D211" s="194"/>
      <c r="E211" s="188"/>
    </row>
    <row r="212" spans="4:5" x14ac:dyDescent="0.45">
      <c r="D212" s="194"/>
      <c r="E212" s="188"/>
    </row>
    <row r="213" spans="4:5" x14ac:dyDescent="0.45">
      <c r="D213" s="194"/>
      <c r="E213" s="188"/>
    </row>
    <row r="214" spans="4:5" x14ac:dyDescent="0.45">
      <c r="D214" s="194"/>
      <c r="E214" s="188"/>
    </row>
    <row r="215" spans="4:5" x14ac:dyDescent="0.45">
      <c r="D215" s="194"/>
      <c r="E215" s="188"/>
    </row>
    <row r="216" spans="4:5" x14ac:dyDescent="0.45">
      <c r="D216" s="194"/>
      <c r="E216" s="188"/>
    </row>
    <row r="217" spans="4:5" x14ac:dyDescent="0.45">
      <c r="D217" s="194"/>
      <c r="E217" s="188"/>
    </row>
    <row r="218" spans="4:5" x14ac:dyDescent="0.45">
      <c r="D218" s="194"/>
      <c r="E218" s="188"/>
    </row>
    <row r="219" spans="4:5" x14ac:dyDescent="0.45">
      <c r="D219" s="194"/>
      <c r="E219" s="188"/>
    </row>
    <row r="220" spans="4:5" x14ac:dyDescent="0.45">
      <c r="D220" s="194"/>
      <c r="E220" s="188"/>
    </row>
    <row r="221" spans="4:5" x14ac:dyDescent="0.45">
      <c r="D221" s="194"/>
      <c r="E221" s="188"/>
    </row>
    <row r="222" spans="4:5" x14ac:dyDescent="0.45">
      <c r="D222" s="194"/>
      <c r="E222" s="188"/>
    </row>
    <row r="223" spans="4:5" x14ac:dyDescent="0.45">
      <c r="D223" s="194"/>
      <c r="E223" s="188"/>
    </row>
    <row r="224" spans="4:5" x14ac:dyDescent="0.45">
      <c r="D224" s="194"/>
      <c r="E224" s="188"/>
    </row>
    <row r="225" spans="4:5" x14ac:dyDescent="0.45">
      <c r="D225" s="194"/>
      <c r="E225" s="188"/>
    </row>
    <row r="226" spans="4:5" x14ac:dyDescent="0.45">
      <c r="D226" s="194"/>
      <c r="E226" s="188"/>
    </row>
    <row r="227" spans="4:5" x14ac:dyDescent="0.45">
      <c r="D227" s="194"/>
      <c r="E227" s="188"/>
    </row>
    <row r="228" spans="4:5" x14ac:dyDescent="0.45">
      <c r="D228" s="194"/>
      <c r="E228" s="188"/>
    </row>
    <row r="229" spans="4:5" x14ac:dyDescent="0.45">
      <c r="D229" s="194"/>
      <c r="E229" s="188"/>
    </row>
    <row r="230" spans="4:5" x14ac:dyDescent="0.45">
      <c r="D230" s="194"/>
      <c r="E230" s="188"/>
    </row>
    <row r="231" spans="4:5" x14ac:dyDescent="0.45">
      <c r="D231" s="194"/>
      <c r="E231" s="188"/>
    </row>
    <row r="232" spans="4:5" x14ac:dyDescent="0.45">
      <c r="D232" s="194"/>
      <c r="E232" s="188"/>
    </row>
    <row r="233" spans="4:5" x14ac:dyDescent="0.45">
      <c r="D233" s="194"/>
      <c r="E233" s="188"/>
    </row>
    <row r="234" spans="4:5" x14ac:dyDescent="0.45">
      <c r="D234" s="194"/>
      <c r="E234" s="188"/>
    </row>
    <row r="235" spans="4:5" x14ac:dyDescent="0.45">
      <c r="D235" s="194"/>
      <c r="E235" s="188"/>
    </row>
    <row r="236" spans="4:5" x14ac:dyDescent="0.45">
      <c r="D236" s="194"/>
      <c r="E236" s="188"/>
    </row>
    <row r="237" spans="4:5" x14ac:dyDescent="0.45">
      <c r="D237" s="194"/>
      <c r="E237" s="188"/>
    </row>
    <row r="238" spans="4:5" x14ac:dyDescent="0.45">
      <c r="D238" s="194"/>
      <c r="E238" s="188"/>
    </row>
    <row r="239" spans="4:5" x14ac:dyDescent="0.45">
      <c r="D239" s="194"/>
      <c r="E239" s="188"/>
    </row>
    <row r="240" spans="4:5" x14ac:dyDescent="0.45">
      <c r="D240" s="194"/>
      <c r="E240" s="188"/>
    </row>
    <row r="241" spans="4:5" x14ac:dyDescent="0.45">
      <c r="D241" s="194"/>
      <c r="E241" s="188"/>
    </row>
    <row r="242" spans="4:5" x14ac:dyDescent="0.45">
      <c r="D242" s="194"/>
      <c r="E242" s="188"/>
    </row>
    <row r="243" spans="4:5" x14ac:dyDescent="0.45">
      <c r="D243" s="194"/>
      <c r="E243" s="188"/>
    </row>
    <row r="244" spans="4:5" x14ac:dyDescent="0.45">
      <c r="D244" s="194"/>
      <c r="E244" s="188"/>
    </row>
    <row r="245" spans="4:5" x14ac:dyDescent="0.45">
      <c r="D245" s="194"/>
      <c r="E245" s="188"/>
    </row>
    <row r="246" spans="4:5" x14ac:dyDescent="0.45">
      <c r="D246" s="194"/>
      <c r="E246" s="188"/>
    </row>
    <row r="247" spans="4:5" x14ac:dyDescent="0.45">
      <c r="D247" s="194"/>
      <c r="E247" s="188"/>
    </row>
    <row r="248" spans="4:5" x14ac:dyDescent="0.45">
      <c r="D248" s="194"/>
      <c r="E248" s="188"/>
    </row>
    <row r="249" spans="4:5" x14ac:dyDescent="0.45">
      <c r="D249" s="194"/>
      <c r="E249" s="188"/>
    </row>
    <row r="250" spans="4:5" x14ac:dyDescent="0.45">
      <c r="D250" s="194"/>
      <c r="E250" s="188"/>
    </row>
    <row r="251" spans="4:5" x14ac:dyDescent="0.45">
      <c r="D251" s="194"/>
      <c r="E251" s="188"/>
    </row>
    <row r="252" spans="4:5" x14ac:dyDescent="0.45">
      <c r="D252" s="194"/>
      <c r="E252" s="188"/>
    </row>
    <row r="253" spans="4:5" x14ac:dyDescent="0.45">
      <c r="D253" s="194"/>
      <c r="E253" s="188"/>
    </row>
    <row r="254" spans="4:5" x14ac:dyDescent="0.45">
      <c r="D254" s="194"/>
      <c r="E254" s="188"/>
    </row>
    <row r="255" spans="4:5" x14ac:dyDescent="0.45">
      <c r="D255" s="194"/>
      <c r="E255" s="188"/>
    </row>
    <row r="256" spans="4:5" x14ac:dyDescent="0.45">
      <c r="D256" s="194"/>
      <c r="E256" s="188"/>
    </row>
    <row r="257" spans="4:5" x14ac:dyDescent="0.45">
      <c r="D257" s="194"/>
      <c r="E257" s="188"/>
    </row>
    <row r="258" spans="4:5" x14ac:dyDescent="0.45">
      <c r="D258" s="194"/>
      <c r="E258" s="188"/>
    </row>
    <row r="259" spans="4:5" x14ac:dyDescent="0.45">
      <c r="D259" s="194"/>
      <c r="E259" s="188"/>
    </row>
    <row r="260" spans="4:5" x14ac:dyDescent="0.45">
      <c r="D260" s="194"/>
      <c r="E260" s="188"/>
    </row>
    <row r="261" spans="4:5" x14ac:dyDescent="0.45">
      <c r="D261" s="194"/>
      <c r="E261" s="188"/>
    </row>
    <row r="262" spans="4:5" x14ac:dyDescent="0.45">
      <c r="D262" s="194"/>
      <c r="E262" s="188"/>
    </row>
    <row r="263" spans="4:5" x14ac:dyDescent="0.45">
      <c r="D263" s="194"/>
      <c r="E263" s="188"/>
    </row>
    <row r="264" spans="4:5" x14ac:dyDescent="0.45">
      <c r="D264" s="194"/>
      <c r="E264" s="188"/>
    </row>
    <row r="265" spans="4:5" x14ac:dyDescent="0.45">
      <c r="D265" s="194"/>
      <c r="E265" s="188"/>
    </row>
    <row r="266" spans="4:5" x14ac:dyDescent="0.45">
      <c r="D266" s="194"/>
      <c r="E266" s="188"/>
    </row>
    <row r="267" spans="4:5" x14ac:dyDescent="0.45">
      <c r="D267" s="194"/>
      <c r="E267" s="188"/>
    </row>
    <row r="268" spans="4:5" x14ac:dyDescent="0.45">
      <c r="D268" s="194"/>
      <c r="E268" s="188"/>
    </row>
    <row r="269" spans="4:5" x14ac:dyDescent="0.45">
      <c r="D269" s="194"/>
      <c r="E269" s="188"/>
    </row>
  </sheetData>
  <mergeCells count="87">
    <mergeCell ref="F1:H2"/>
    <mergeCell ref="A45:B45"/>
    <mergeCell ref="E46:F46"/>
    <mergeCell ref="E28:F28"/>
    <mergeCell ref="E26:F26"/>
    <mergeCell ref="E25:F25"/>
    <mergeCell ref="E43:G43"/>
    <mergeCell ref="F44:G44"/>
    <mergeCell ref="F45:G45"/>
    <mergeCell ref="A44:C44"/>
    <mergeCell ref="E41:G41"/>
    <mergeCell ref="E40:G40"/>
    <mergeCell ref="F30:G30"/>
    <mergeCell ref="E32:G32"/>
    <mergeCell ref="F35:G35"/>
    <mergeCell ref="E38:G38"/>
    <mergeCell ref="A43:B43"/>
    <mergeCell ref="A42:C42"/>
    <mergeCell ref="E39:G39"/>
    <mergeCell ref="E49:G49"/>
    <mergeCell ref="A15:H16"/>
    <mergeCell ref="E37:F37"/>
    <mergeCell ref="E36:F36"/>
    <mergeCell ref="E34:F34"/>
    <mergeCell ref="E33:F33"/>
    <mergeCell ref="A39:B39"/>
    <mergeCell ref="A38:B38"/>
    <mergeCell ref="A36:B36"/>
    <mergeCell ref="A35:B35"/>
    <mergeCell ref="A30:B30"/>
    <mergeCell ref="A28:B28"/>
    <mergeCell ref="A26:B26"/>
    <mergeCell ref="E47:G47"/>
    <mergeCell ref="E42:G42"/>
    <mergeCell ref="E48:G48"/>
    <mergeCell ref="F31:G31"/>
    <mergeCell ref="F27:G27"/>
    <mergeCell ref="F29:G29"/>
    <mergeCell ref="E17:H17"/>
    <mergeCell ref="E21:G21"/>
    <mergeCell ref="A17:D17"/>
    <mergeCell ref="B37:C37"/>
    <mergeCell ref="A40:C40"/>
    <mergeCell ref="B29:C29"/>
    <mergeCell ref="B31:C31"/>
    <mergeCell ref="B32:C32"/>
    <mergeCell ref="B33:C33"/>
    <mergeCell ref="A34:C34"/>
    <mergeCell ref="B23:C23"/>
    <mergeCell ref="B27:C27"/>
    <mergeCell ref="E24:F24"/>
    <mergeCell ref="A22:B22"/>
    <mergeCell ref="A25:B25"/>
    <mergeCell ref="A24:B24"/>
    <mergeCell ref="A11:C11"/>
    <mergeCell ref="A12:C12"/>
    <mergeCell ref="A13:C13"/>
    <mergeCell ref="A21:C21"/>
    <mergeCell ref="A41:C41"/>
    <mergeCell ref="A14:C14"/>
    <mergeCell ref="A1:E2"/>
    <mergeCell ref="D3:E3"/>
    <mergeCell ref="A5:E5"/>
    <mergeCell ref="A10:C10"/>
    <mergeCell ref="A3:C4"/>
    <mergeCell ref="A6:C6"/>
    <mergeCell ref="A7:C7"/>
    <mergeCell ref="A8:C8"/>
    <mergeCell ref="A9:C9"/>
    <mergeCell ref="I18:I23"/>
    <mergeCell ref="A19:C19"/>
    <mergeCell ref="A20:C20"/>
    <mergeCell ref="E19:G19"/>
    <mergeCell ref="E20:G20"/>
    <mergeCell ref="F23:G23"/>
    <mergeCell ref="E22:F22"/>
    <mergeCell ref="F5:H5"/>
    <mergeCell ref="F6:H6"/>
    <mergeCell ref="F7:H7"/>
    <mergeCell ref="F8:H8"/>
    <mergeCell ref="F3:H4"/>
    <mergeCell ref="F14:H14"/>
    <mergeCell ref="F9:H9"/>
    <mergeCell ref="F10:H10"/>
    <mergeCell ref="F11:H11"/>
    <mergeCell ref="F12:H12"/>
    <mergeCell ref="F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STATISTIQUES RESEAUX</vt:lpstr>
      <vt:lpstr>STATISTIQUES SITE NATIF</vt:lpstr>
    </vt:vector>
  </TitlesOfParts>
  <Company>CD67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MESSAOUDI Alison</dc:creator>
  <cp:lastModifiedBy>Goupix 67</cp:lastModifiedBy>
  <dcterms:created xsi:type="dcterms:W3CDTF">2024-04-05T08:10:55Z</dcterms:created>
  <dcterms:modified xsi:type="dcterms:W3CDTF">2024-05-26T09:32:34Z</dcterms:modified>
</cp:coreProperties>
</file>